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C99BA4E-E370-4083-AAA1-67F0E7E6797F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P21" i="1" s="1"/>
  <c r="O20" i="1"/>
  <c r="N20" i="1"/>
  <c r="L20" i="1"/>
  <c r="H20" i="1"/>
  <c r="G20" i="1"/>
  <c r="F20" i="1"/>
  <c r="F21" i="1" s="1"/>
  <c r="E20" i="1"/>
  <c r="C20" i="1"/>
  <c r="Q16" i="1"/>
  <c r="Q17" i="1" s="1"/>
  <c r="P16" i="1"/>
  <c r="P17" i="1" s="1"/>
  <c r="O16" i="1"/>
  <c r="N16" i="1"/>
  <c r="M16" i="1"/>
  <c r="M17" i="1" s="1"/>
  <c r="M21" i="1" s="1"/>
  <c r="L16" i="1"/>
  <c r="L17" i="1" s="1"/>
  <c r="L21" i="1" s="1"/>
  <c r="H16" i="1"/>
  <c r="H17" i="1" s="1"/>
  <c r="H21" i="1" s="1"/>
  <c r="G16" i="1"/>
  <c r="G17" i="1" s="1"/>
  <c r="G21" i="1" s="1"/>
  <c r="F16" i="1"/>
  <c r="F17" i="1" s="1"/>
  <c r="E16" i="1"/>
  <c r="E17" i="1" s="1"/>
  <c r="E21" i="1" s="1"/>
  <c r="D16" i="1"/>
  <c r="D17" i="1" s="1"/>
  <c r="D21" i="1" s="1"/>
  <c r="C16" i="1"/>
  <c r="C17" i="1" s="1"/>
  <c r="C21" i="1" s="1"/>
  <c r="Q9" i="1"/>
  <c r="P9" i="1"/>
  <c r="M9" i="1"/>
  <c r="L9" i="1"/>
  <c r="H9" i="1"/>
  <c r="G9" i="1"/>
  <c r="F9" i="1"/>
  <c r="E9" i="1"/>
  <c r="D9" i="1"/>
  <c r="C9" i="1"/>
  <c r="O7" i="1"/>
  <c r="O9" i="1" s="1"/>
  <c r="N7" i="1"/>
  <c r="N9" i="1" s="1"/>
  <c r="F6" i="1"/>
  <c r="E6" i="1"/>
  <c r="N17" i="1" l="1"/>
  <c r="N21" i="1" s="1"/>
  <c r="O17" i="1"/>
  <c r="O21" i="1" s="1"/>
  <c r="Q21" i="1"/>
</calcChain>
</file>

<file path=xl/sharedStrings.xml><?xml version="1.0" encoding="utf-8"?>
<sst xmlns="http://schemas.openxmlformats.org/spreadsheetml/2006/main" count="64" uniqueCount="33">
  <si>
    <t>(1-4 класс)</t>
  </si>
  <si>
    <t>(5-11 класс)</t>
  </si>
  <si>
    <t>№ рец.</t>
  </si>
  <si>
    <t>Блюдо</t>
  </si>
  <si>
    <t>Выход  (г)</t>
  </si>
  <si>
    <t>Цена (руб)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</si>
  <si>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</si>
  <si>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</si>
  <si>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</si>
  <si>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</si>
  <si>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</si>
  <si>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</si>
  <si>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Хлеб пшеничный</t>
  </si>
  <si>
    <t xml:space="preserve">Йогурт </t>
  </si>
  <si>
    <t>Итого</t>
  </si>
  <si>
    <t>ПГ</t>
  </si>
  <si>
    <t>Хлеб ржаной</t>
  </si>
  <si>
    <t>Итого З+О</t>
  </si>
  <si>
    <t>Итого З+О+П</t>
  </si>
  <si>
    <t>Чай с сахаром</t>
  </si>
  <si>
    <t>Сосиска в тесте</t>
  </si>
  <si>
    <t>Кисель</t>
  </si>
  <si>
    <t>174.02</t>
  </si>
  <si>
    <t>День 5</t>
  </si>
  <si>
    <t>Каша молочная  ячневая  с маслом</t>
  </si>
  <si>
    <t>Ватрушка с творогом</t>
  </si>
  <si>
    <t>Винигрет овощной</t>
  </si>
  <si>
    <t>Суп "Крестьянский" с говядиной</t>
  </si>
  <si>
    <t>180,,73</t>
  </si>
  <si>
    <t>Биточек рыбно-овощной</t>
  </si>
  <si>
    <t>449.01</t>
  </si>
  <si>
    <t>Рис с овощами</t>
  </si>
  <si>
    <t>449.02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</si>
</sst>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0.00"/>
    <numFmt numFmtId="165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65" fontId="2" fillId="3" borderId="1" xfId="1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top" wrapText="1"/>
    </xf>
    <xf numFmtId="1" fontId="7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5" fillId="2" borderId="5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</cellXfs>
  <cellStyles count="2">
    <cellStyle name="Excel Built-in Normal" xfId="1" xr:uid="{3887F86E-9587-4434-8DF6-C570B0122E1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2"/>
  <sheetViews>
    <sheetView tabSelected="1" workbookViewId="0">
      <selection activeCell="K8" sqref="K8:L8"/>
    </sheetView>
  </sheetViews>
  <sheetFormatPr defaultRowHeight="15" x14ac:dyDescent="0.25"/>
  <sheetData>
    <row r="1" spans="1:17" x14ac:dyDescent="0.25">
      <c r="A1" s="14"/>
      <c r="B1" s="13" t="s">
        <v>0</v>
      </c>
      <c r="C1" s="15" t="s">
        <v>23</v>
      </c>
      <c r="D1" s="16"/>
      <c r="E1" s="16"/>
      <c r="F1" s="16"/>
      <c r="G1" s="16"/>
      <c r="H1" s="17"/>
      <c r="I1" s="18"/>
      <c r="J1" s="14"/>
      <c r="K1" s="13" t="s">
        <v>1</v>
      </c>
      <c r="L1" s="15" t="s">
        <v>23</v>
      </c>
      <c r="M1" s="16"/>
      <c r="N1" s="16"/>
      <c r="O1" s="16"/>
      <c r="P1" s="16"/>
      <c r="Q1" s="17"/>
    </row>
    <row r="2" spans="1:17" ht="27" x14ac:dyDescent="0.25">
      <c r="A2" s="21" t="s">
        <v>2</v>
      </c>
      <c r="B2" s="13" t="s">
        <v>3</v>
      </c>
      <c r="C2" s="13" t="s">
        <v>4</v>
      </c>
      <c r="D2" s="22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23"/>
      <c r="J2" s="21" t="s">
        <v>2</v>
      </c>
      <c r="K2" s="13" t="s">
        <v>3</v>
      </c>
      <c r="L2" s="13" t="s">
        <v>10</v>
      </c>
      <c r="M2" s="22" t="s">
        <v>11</v>
      </c>
      <c r="N2" s="13" t="s">
        <v>6</v>
      </c>
      <c r="O2" s="13" t="s">
        <v>7</v>
      </c>
      <c r="P2" s="13" t="s">
        <v>8</v>
      </c>
      <c r="Q2" s="13" t="s">
        <v>9</v>
      </c>
    </row>
    <row r="3" spans="1:17" ht="54" x14ac:dyDescent="0.25">
      <c r="A3" s="9" t="s">
        <v>22</v>
      </c>
      <c r="B3" s="1" t="s">
        <v>24</v>
      </c>
      <c r="C3" s="1">
        <v>205</v>
      </c>
      <c r="D3" s="10">
        <v>18</v>
      </c>
      <c r="E3" s="8">
        <v>242.56</v>
      </c>
      <c r="F3" s="8">
        <v>7.33</v>
      </c>
      <c r="G3" s="8">
        <v>7.2</v>
      </c>
      <c r="H3" s="8">
        <v>34.11</v>
      </c>
      <c r="I3" s="4"/>
      <c r="J3" s="9" t="s">
        <v>22</v>
      </c>
      <c r="K3" s="1" t="s">
        <v>24</v>
      </c>
      <c r="L3" s="1">
        <v>205</v>
      </c>
      <c r="M3" s="10">
        <v>18</v>
      </c>
      <c r="N3" s="8">
        <v>242.56</v>
      </c>
      <c r="O3" s="8">
        <v>7.33</v>
      </c>
      <c r="P3" s="8">
        <v>7.2</v>
      </c>
      <c r="Q3" s="8">
        <v>34.11</v>
      </c>
    </row>
    <row r="4" spans="1:17" ht="27" x14ac:dyDescent="0.25">
      <c r="A4" s="20">
        <v>376.01</v>
      </c>
      <c r="B4" s="1" t="s">
        <v>19</v>
      </c>
      <c r="C4" s="2">
        <v>180</v>
      </c>
      <c r="D4" s="3">
        <v>2</v>
      </c>
      <c r="E4" s="1">
        <v>14.28</v>
      </c>
      <c r="F4" s="1"/>
      <c r="G4" s="1"/>
      <c r="H4" s="1">
        <v>1.2</v>
      </c>
      <c r="I4" s="25"/>
      <c r="J4" s="19">
        <v>376.03</v>
      </c>
      <c r="K4" s="7" t="s">
        <v>19</v>
      </c>
      <c r="L4" s="6">
        <v>200</v>
      </c>
      <c r="M4" s="3">
        <v>2.5</v>
      </c>
      <c r="N4" s="3">
        <v>17.850000000000001</v>
      </c>
      <c r="O4" s="3"/>
      <c r="P4" s="3"/>
      <c r="Q4" s="3">
        <v>7.5</v>
      </c>
    </row>
    <row r="5" spans="1:17" ht="27" x14ac:dyDescent="0.25">
      <c r="A5" s="20" t="s">
        <v>15</v>
      </c>
      <c r="B5" s="1" t="s">
        <v>12</v>
      </c>
      <c r="C5" s="2">
        <v>20</v>
      </c>
      <c r="D5" s="3">
        <v>2.2999999999999998</v>
      </c>
      <c r="E5" s="3">
        <v>47</v>
      </c>
      <c r="F5" s="3">
        <v>1.52</v>
      </c>
      <c r="G5" s="3">
        <v>0.16</v>
      </c>
      <c r="H5" s="3">
        <v>9.84</v>
      </c>
      <c r="I5" s="4"/>
      <c r="J5" s="20" t="s">
        <v>15</v>
      </c>
      <c r="K5" s="1" t="s">
        <v>12</v>
      </c>
      <c r="L5" s="2">
        <v>20</v>
      </c>
      <c r="M5" s="3">
        <v>2.2999999999999998</v>
      </c>
      <c r="N5" s="3">
        <v>47</v>
      </c>
      <c r="O5" s="3">
        <v>1.52</v>
      </c>
      <c r="P5" s="3">
        <v>0.16</v>
      </c>
      <c r="Q5" s="3">
        <v>9.84</v>
      </c>
    </row>
    <row r="6" spans="1:17" ht="27" x14ac:dyDescent="0.25">
      <c r="A6" s="26"/>
      <c r="B6" s="1" t="s">
        <v>13</v>
      </c>
      <c r="C6" s="2">
        <v>125</v>
      </c>
      <c r="D6" s="3">
        <v>29</v>
      </c>
      <c r="E6" s="3">
        <f>112*1.25</f>
        <v>140</v>
      </c>
      <c r="F6" s="3">
        <f>8*1.25</f>
        <v>10</v>
      </c>
      <c r="G6" s="3">
        <v>3.13</v>
      </c>
      <c r="H6" s="3">
        <v>37.880000000000003</v>
      </c>
      <c r="I6" s="25"/>
      <c r="J6" s="20">
        <v>410.01</v>
      </c>
      <c r="K6" s="1" t="s">
        <v>25</v>
      </c>
      <c r="L6" s="2">
        <v>75</v>
      </c>
      <c r="M6" s="3">
        <v>18</v>
      </c>
      <c r="N6" s="3">
        <v>287.89</v>
      </c>
      <c r="O6" s="3">
        <v>10.66</v>
      </c>
      <c r="P6" s="3">
        <v>9.0500000000000007</v>
      </c>
      <c r="Q6" s="3">
        <v>36.869999999999997</v>
      </c>
    </row>
    <row r="7" spans="1:17" x14ac:dyDescent="0.25">
      <c r="A7" s="27"/>
      <c r="B7" s="28"/>
      <c r="C7" s="29"/>
      <c r="D7" s="3"/>
      <c r="E7" s="3"/>
      <c r="F7" s="3"/>
      <c r="G7" s="3"/>
      <c r="H7" s="3"/>
      <c r="I7" s="25"/>
      <c r="J7" s="26"/>
      <c r="K7" s="1" t="s">
        <v>13</v>
      </c>
      <c r="L7" s="2">
        <v>125</v>
      </c>
      <c r="M7" s="3">
        <v>29</v>
      </c>
      <c r="N7" s="3">
        <f>112*1.25</f>
        <v>140</v>
      </c>
      <c r="O7" s="3">
        <f>8*1.25</f>
        <v>10</v>
      </c>
      <c r="P7" s="3">
        <v>3.13</v>
      </c>
      <c r="Q7" s="3">
        <v>37.880000000000003</v>
      </c>
    </row>
    <row r="8" spans="1:17" x14ac:dyDescent="0.25">
      <c r="A8" s="30"/>
      <c r="B8" s="1"/>
      <c r="C8" s="31"/>
      <c r="D8" s="3"/>
      <c r="E8" s="32"/>
      <c r="F8" s="32"/>
      <c r="G8" s="32"/>
      <c r="H8" s="32"/>
      <c r="I8" s="25"/>
      <c r="J8" s="27"/>
      <c r="K8" s="28"/>
      <c r="L8" s="29"/>
      <c r="M8" s="3"/>
      <c r="N8" s="32"/>
      <c r="O8" s="32"/>
      <c r="P8" s="32"/>
      <c r="Q8" s="32"/>
    </row>
    <row r="9" spans="1:17" x14ac:dyDescent="0.25">
      <c r="A9" s="21"/>
      <c r="B9" s="13" t="s">
        <v>14</v>
      </c>
      <c r="C9" s="33">
        <f>C6+C5+C4+C3</f>
        <v>530</v>
      </c>
      <c r="D9" s="12">
        <f t="shared" ref="D9:H9" si="0">SUM(D3:D8)</f>
        <v>51.3</v>
      </c>
      <c r="E9" s="34">
        <f t="shared" si="0"/>
        <v>443.84</v>
      </c>
      <c r="F9" s="34">
        <f t="shared" si="0"/>
        <v>18.850000000000001</v>
      </c>
      <c r="G9" s="34">
        <f t="shared" si="0"/>
        <v>10.49</v>
      </c>
      <c r="H9" s="34">
        <f t="shared" si="0"/>
        <v>83.03</v>
      </c>
      <c r="I9" s="35"/>
      <c r="J9" s="21"/>
      <c r="K9" s="13" t="s">
        <v>14</v>
      </c>
      <c r="L9" s="33">
        <f>L7+L6+L5+L4+L3</f>
        <v>625</v>
      </c>
      <c r="M9" s="12">
        <f t="shared" ref="M9:Q9" si="1">SUM(M3:M8)</f>
        <v>69.8</v>
      </c>
      <c r="N9" s="34">
        <f t="shared" si="1"/>
        <v>735.3</v>
      </c>
      <c r="O9" s="34">
        <f t="shared" si="1"/>
        <v>29.509999999999998</v>
      </c>
      <c r="P9" s="34">
        <f t="shared" si="1"/>
        <v>19.54</v>
      </c>
      <c r="Q9" s="34">
        <f t="shared" si="1"/>
        <v>126.19999999999999</v>
      </c>
    </row>
    <row r="10" spans="1:17" ht="27" x14ac:dyDescent="0.25">
      <c r="A10" s="9">
        <v>67</v>
      </c>
      <c r="B10" s="1" t="s">
        <v>26</v>
      </c>
      <c r="C10" s="8">
        <v>60</v>
      </c>
      <c r="D10" s="10">
        <v>5</v>
      </c>
      <c r="E10" s="8">
        <v>68.22</v>
      </c>
      <c r="F10" s="8">
        <v>0.86</v>
      </c>
      <c r="G10" s="8">
        <v>5.0999999999999996</v>
      </c>
      <c r="H10" s="8">
        <v>3.94</v>
      </c>
      <c r="I10" s="4"/>
      <c r="J10" s="9">
        <v>67</v>
      </c>
      <c r="K10" s="1" t="s">
        <v>26</v>
      </c>
      <c r="L10" s="8">
        <v>100</v>
      </c>
      <c r="M10" s="10">
        <v>11</v>
      </c>
      <c r="N10" s="8">
        <v>111.88</v>
      </c>
      <c r="O10" s="8">
        <v>1.49</v>
      </c>
      <c r="P10" s="8">
        <v>8.17</v>
      </c>
      <c r="Q10" s="8">
        <v>7.07</v>
      </c>
    </row>
    <row r="11" spans="1:17" ht="54" x14ac:dyDescent="0.25">
      <c r="A11" s="5">
        <v>10.06</v>
      </c>
      <c r="B11" s="1" t="s">
        <v>27</v>
      </c>
      <c r="C11" s="1">
        <v>200</v>
      </c>
      <c r="D11" s="10">
        <v>16</v>
      </c>
      <c r="E11" s="1">
        <v>135.83000000000001</v>
      </c>
      <c r="F11" s="1">
        <v>5.88</v>
      </c>
      <c r="G11" s="1">
        <v>8</v>
      </c>
      <c r="H11" s="1">
        <v>13.99</v>
      </c>
      <c r="I11" s="25"/>
      <c r="J11" s="5">
        <v>10.01</v>
      </c>
      <c r="K11" s="1" t="s">
        <v>27</v>
      </c>
      <c r="L11" s="1">
        <v>250</v>
      </c>
      <c r="M11" s="10">
        <v>23</v>
      </c>
      <c r="N11" s="1" t="s">
        <v>28</v>
      </c>
      <c r="O11" s="1">
        <v>6.54</v>
      </c>
      <c r="P11" s="1">
        <v>11.15</v>
      </c>
      <c r="Q11" s="1">
        <v>17.34</v>
      </c>
    </row>
    <row r="12" spans="1:17" ht="40.5" x14ac:dyDescent="0.25">
      <c r="A12" s="5">
        <v>234.04</v>
      </c>
      <c r="B12" s="1" t="s">
        <v>29</v>
      </c>
      <c r="C12" s="1">
        <v>90</v>
      </c>
      <c r="D12" s="10">
        <v>26</v>
      </c>
      <c r="E12" s="1">
        <v>162.07</v>
      </c>
      <c r="F12" s="1">
        <v>11.24</v>
      </c>
      <c r="G12" s="1">
        <v>7.93</v>
      </c>
      <c r="H12" s="1">
        <v>9.0500000000000007</v>
      </c>
      <c r="I12" s="25"/>
      <c r="J12" s="5">
        <v>234.04</v>
      </c>
      <c r="K12" s="1" t="s">
        <v>29</v>
      </c>
      <c r="L12" s="1">
        <v>100</v>
      </c>
      <c r="M12" s="10">
        <v>30</v>
      </c>
      <c r="N12" s="1">
        <v>180.77</v>
      </c>
      <c r="O12" s="1">
        <v>12.63</v>
      </c>
      <c r="P12" s="1">
        <v>8.07</v>
      </c>
      <c r="Q12" s="1">
        <v>11.44</v>
      </c>
    </row>
    <row r="13" spans="1:17" ht="27" x14ac:dyDescent="0.25">
      <c r="A13" s="5" t="s">
        <v>30</v>
      </c>
      <c r="B13" s="24" t="s">
        <v>31</v>
      </c>
      <c r="C13" s="24">
        <v>150</v>
      </c>
      <c r="D13" s="10">
        <v>16</v>
      </c>
      <c r="E13" s="1">
        <v>142</v>
      </c>
      <c r="F13" s="1">
        <v>2.4700000000000002</v>
      </c>
      <c r="G13" s="1">
        <v>3.24</v>
      </c>
      <c r="H13" s="1">
        <v>25.02</v>
      </c>
      <c r="I13" s="25"/>
      <c r="J13" s="5" t="s">
        <v>32</v>
      </c>
      <c r="K13" s="24" t="s">
        <v>31</v>
      </c>
      <c r="L13" s="24">
        <v>180</v>
      </c>
      <c r="M13" s="10">
        <v>17</v>
      </c>
      <c r="N13" s="1">
        <v>170.4</v>
      </c>
      <c r="O13" s="1">
        <v>2.96</v>
      </c>
      <c r="P13" s="1">
        <v>3.89</v>
      </c>
      <c r="Q13" s="1">
        <v>30.02</v>
      </c>
    </row>
    <row r="14" spans="1:17" x14ac:dyDescent="0.25">
      <c r="A14" s="5">
        <v>1544</v>
      </c>
      <c r="B14" s="1" t="s">
        <v>21</v>
      </c>
      <c r="C14" s="1">
        <v>180</v>
      </c>
      <c r="D14" s="3">
        <v>7</v>
      </c>
      <c r="E14" s="7">
        <v>42.84</v>
      </c>
      <c r="F14" s="7"/>
      <c r="G14" s="7"/>
      <c r="H14" s="7">
        <v>3.59</v>
      </c>
      <c r="I14" s="25"/>
      <c r="J14" s="5">
        <v>1544</v>
      </c>
      <c r="K14" s="1" t="s">
        <v>21</v>
      </c>
      <c r="L14" s="1">
        <v>180</v>
      </c>
      <c r="M14" s="3">
        <v>7</v>
      </c>
      <c r="N14" s="7">
        <v>42.84</v>
      </c>
      <c r="O14" s="7"/>
      <c r="P14" s="7"/>
      <c r="Q14" s="7">
        <v>3.59</v>
      </c>
    </row>
    <row r="15" spans="1:17" ht="27" x14ac:dyDescent="0.25">
      <c r="A15" s="9" t="s">
        <v>15</v>
      </c>
      <c r="B15" s="1" t="s">
        <v>16</v>
      </c>
      <c r="C15" s="11">
        <v>60</v>
      </c>
      <c r="D15" s="3">
        <v>4.5</v>
      </c>
      <c r="E15" s="8">
        <v>155.4</v>
      </c>
      <c r="F15" s="8">
        <v>5.0999999999999996</v>
      </c>
      <c r="G15" s="8">
        <v>1.98</v>
      </c>
      <c r="H15" s="8">
        <v>29.98</v>
      </c>
      <c r="I15" s="4"/>
      <c r="J15" s="9" t="s">
        <v>15</v>
      </c>
      <c r="K15" s="1" t="s">
        <v>16</v>
      </c>
      <c r="L15" s="11">
        <v>60</v>
      </c>
      <c r="M15" s="10">
        <v>4.5</v>
      </c>
      <c r="N15" s="8">
        <v>155.4</v>
      </c>
      <c r="O15" s="8">
        <v>5.0999999999999996</v>
      </c>
      <c r="P15" s="8">
        <v>1.98</v>
      </c>
      <c r="Q15" s="8">
        <v>29.98</v>
      </c>
    </row>
    <row r="16" spans="1:17" x14ac:dyDescent="0.25">
      <c r="A16" s="21"/>
      <c r="B16" s="13" t="s">
        <v>14</v>
      </c>
      <c r="C16" s="13">
        <f t="shared" ref="C16:H16" si="2">SUM(C10:C15)</f>
        <v>740</v>
      </c>
      <c r="D16" s="12">
        <f t="shared" si="2"/>
        <v>74.5</v>
      </c>
      <c r="E16" s="13">
        <f t="shared" si="2"/>
        <v>706.36</v>
      </c>
      <c r="F16" s="13">
        <f t="shared" si="2"/>
        <v>25.549999999999997</v>
      </c>
      <c r="G16" s="13">
        <f t="shared" si="2"/>
        <v>26.250000000000004</v>
      </c>
      <c r="H16" s="13">
        <f t="shared" si="2"/>
        <v>85.570000000000007</v>
      </c>
      <c r="I16" s="35"/>
      <c r="J16" s="21"/>
      <c r="K16" s="13" t="s">
        <v>14</v>
      </c>
      <c r="L16" s="13">
        <f t="shared" ref="L16:Q16" si="3">SUM(L10:L15)</f>
        <v>870</v>
      </c>
      <c r="M16" s="12">
        <f t="shared" si="3"/>
        <v>92.5</v>
      </c>
      <c r="N16" s="13">
        <f t="shared" si="3"/>
        <v>661.29</v>
      </c>
      <c r="O16" s="13">
        <f t="shared" si="3"/>
        <v>28.72</v>
      </c>
      <c r="P16" s="13">
        <f t="shared" si="3"/>
        <v>33.26</v>
      </c>
      <c r="Q16" s="13">
        <f t="shared" si="3"/>
        <v>99.440000000000012</v>
      </c>
    </row>
    <row r="17" spans="1:17" x14ac:dyDescent="0.25">
      <c r="A17" s="21"/>
      <c r="B17" s="13" t="s">
        <v>17</v>
      </c>
      <c r="C17" s="13">
        <f t="shared" ref="C17:H17" si="4">C16+C9</f>
        <v>1270</v>
      </c>
      <c r="D17" s="22">
        <f t="shared" si="4"/>
        <v>125.8</v>
      </c>
      <c r="E17" s="13">
        <f t="shared" si="4"/>
        <v>1150.2</v>
      </c>
      <c r="F17" s="13">
        <f t="shared" si="4"/>
        <v>44.4</v>
      </c>
      <c r="G17" s="13">
        <f t="shared" si="4"/>
        <v>36.74</v>
      </c>
      <c r="H17" s="13">
        <f t="shared" si="4"/>
        <v>168.60000000000002</v>
      </c>
      <c r="I17" s="35"/>
      <c r="J17" s="21"/>
      <c r="K17" s="13" t="s">
        <v>17</v>
      </c>
      <c r="L17" s="13">
        <f t="shared" ref="L17:Q17" si="5">L16+L9</f>
        <v>1495</v>
      </c>
      <c r="M17" s="22">
        <f t="shared" si="5"/>
        <v>162.30000000000001</v>
      </c>
      <c r="N17" s="13">
        <f t="shared" si="5"/>
        <v>1396.59</v>
      </c>
      <c r="O17" s="13">
        <f t="shared" si="5"/>
        <v>58.23</v>
      </c>
      <c r="P17" s="13">
        <f t="shared" si="5"/>
        <v>52.8</v>
      </c>
      <c r="Q17" s="13">
        <f t="shared" si="5"/>
        <v>225.64</v>
      </c>
    </row>
    <row r="18" spans="1:17" ht="27" x14ac:dyDescent="0.25">
      <c r="A18" s="9">
        <v>420.01</v>
      </c>
      <c r="B18" s="1" t="s">
        <v>20</v>
      </c>
      <c r="C18" s="11">
        <v>110</v>
      </c>
      <c r="D18" s="3"/>
      <c r="E18" s="8">
        <v>285.8</v>
      </c>
      <c r="F18" s="8">
        <v>12</v>
      </c>
      <c r="G18" s="8">
        <v>17.899999999999999</v>
      </c>
      <c r="H18" s="8">
        <v>21.8</v>
      </c>
      <c r="I18" s="4"/>
      <c r="J18" s="9">
        <v>420.01</v>
      </c>
      <c r="K18" s="1" t="s">
        <v>20</v>
      </c>
      <c r="L18" s="11">
        <v>110</v>
      </c>
      <c r="M18" s="3"/>
      <c r="N18" s="8">
        <v>285.8</v>
      </c>
      <c r="O18" s="8">
        <v>12</v>
      </c>
      <c r="P18" s="8">
        <v>17.899999999999999</v>
      </c>
      <c r="Q18" s="8">
        <v>21.8</v>
      </c>
    </row>
    <row r="19" spans="1:17" ht="27" x14ac:dyDescent="0.25">
      <c r="A19" s="9"/>
      <c r="B19" s="1" t="s">
        <v>19</v>
      </c>
      <c r="C19" s="2">
        <v>200</v>
      </c>
      <c r="D19" s="10"/>
      <c r="E19" s="1">
        <v>15.78</v>
      </c>
      <c r="F19" s="1">
        <v>0.47</v>
      </c>
      <c r="G19" s="1"/>
      <c r="H19" s="1">
        <v>8.3699999999999992</v>
      </c>
      <c r="I19" s="4"/>
      <c r="J19" s="9"/>
      <c r="K19" s="1" t="s">
        <v>19</v>
      </c>
      <c r="L19" s="2">
        <v>180</v>
      </c>
      <c r="M19" s="10"/>
      <c r="N19" s="1">
        <v>15.78</v>
      </c>
      <c r="O19" s="1">
        <v>0.47</v>
      </c>
      <c r="P19" s="1"/>
      <c r="Q19" s="1">
        <v>8.3699999999999992</v>
      </c>
    </row>
    <row r="20" spans="1:17" x14ac:dyDescent="0.25">
      <c r="A20" s="9"/>
      <c r="B20" s="13" t="s">
        <v>14</v>
      </c>
      <c r="C20" s="12">
        <f>SUM(C18:C19)</f>
        <v>310</v>
      </c>
      <c r="D20" s="12">
        <v>22</v>
      </c>
      <c r="E20" s="12">
        <f>SUM(E18:E19)</f>
        <v>301.58</v>
      </c>
      <c r="F20" s="12">
        <f>SUM(F18:F19)</f>
        <v>12.47</v>
      </c>
      <c r="G20" s="12">
        <f>SUM(G18:G19)</f>
        <v>17.899999999999999</v>
      </c>
      <c r="H20" s="12">
        <f>SUM(H18:H19)</f>
        <v>30.17</v>
      </c>
      <c r="I20" s="4"/>
      <c r="J20" s="9"/>
      <c r="K20" s="13" t="s">
        <v>14</v>
      </c>
      <c r="L20" s="12">
        <f>SUM(L18:L19)</f>
        <v>290</v>
      </c>
      <c r="M20" s="12">
        <v>22</v>
      </c>
      <c r="N20" s="12">
        <f>SUM(N18:N19)</f>
        <v>301.58</v>
      </c>
      <c r="O20" s="12">
        <f>SUM(O18:O19)</f>
        <v>12.47</v>
      </c>
      <c r="P20" s="12">
        <f>SUM(P18:P19)</f>
        <v>17.899999999999999</v>
      </c>
      <c r="Q20" s="12">
        <f>SUM(Q18:Q19)</f>
        <v>30.17</v>
      </c>
    </row>
    <row r="21" spans="1:17" ht="27" x14ac:dyDescent="0.25">
      <c r="A21" s="14"/>
      <c r="B21" s="13" t="s">
        <v>18</v>
      </c>
      <c r="C21" s="12">
        <f>C20+C17</f>
        <v>1580</v>
      </c>
      <c r="D21" s="12">
        <f t="shared" ref="D21:H21" si="6">D20+D17</f>
        <v>147.80000000000001</v>
      </c>
      <c r="E21" s="12">
        <f t="shared" si="6"/>
        <v>1451.78</v>
      </c>
      <c r="F21" s="12">
        <f t="shared" si="6"/>
        <v>56.87</v>
      </c>
      <c r="G21" s="12">
        <f t="shared" si="6"/>
        <v>54.64</v>
      </c>
      <c r="H21" s="12">
        <f t="shared" si="6"/>
        <v>198.77000000000004</v>
      </c>
      <c r="I21" s="18"/>
      <c r="J21" s="14"/>
      <c r="K21" s="13" t="s">
        <v>18</v>
      </c>
      <c r="L21" s="12">
        <f>L20+L17</f>
        <v>1785</v>
      </c>
      <c r="M21" s="12">
        <f t="shared" ref="M21:Q21" si="7">M20+M17</f>
        <v>184.3</v>
      </c>
      <c r="N21" s="12">
        <f t="shared" si="7"/>
        <v>1698.1699999999998</v>
      </c>
      <c r="O21" s="12">
        <f t="shared" si="7"/>
        <v>70.7</v>
      </c>
      <c r="P21" s="12">
        <f t="shared" si="7"/>
        <v>70.699999999999989</v>
      </c>
      <c r="Q21" s="12">
        <f t="shared" si="7"/>
        <v>255.81</v>
      </c>
    </row>
    <row r="22" spans="1:17" x14ac:dyDescent="0.25">
      <c r="A22" s="14"/>
      <c r="B22" s="13"/>
      <c r="C22" s="12"/>
      <c r="D22" s="12"/>
      <c r="E22" s="12"/>
      <c r="F22" s="12"/>
      <c r="G22" s="12"/>
      <c r="H22" s="12"/>
      <c r="I22" s="18"/>
      <c r="J22" s="14"/>
      <c r="K22" s="13"/>
      <c r="L22" s="12"/>
      <c r="M22" s="12"/>
      <c r="N22" s="12"/>
      <c r="O22" s="12"/>
      <c r="P22" s="12"/>
      <c r="Q22" s="12"/>
    </row>
  </sheetData>
  <mergeCells count="4">
    <mergeCell ref="C1:H1"/>
    <mergeCell ref="L1:Q1"/>
    <mergeCell ref="A6:A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2021-12-27T08:56:10Z</dcterms:modified>
</cp:coreProperties>
</file>