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Меню весенне-летнее расчет " sheetId="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7" l="1"/>
  <c r="M50" i="7"/>
  <c r="N50" i="7"/>
  <c r="O50" i="7"/>
  <c r="P50" i="7"/>
  <c r="Q50" i="7"/>
  <c r="C50" i="7"/>
  <c r="D50" i="7"/>
  <c r="E50" i="7"/>
  <c r="F50" i="7"/>
  <c r="G50" i="7"/>
  <c r="H50" i="7"/>
  <c r="L127" i="7"/>
  <c r="M127" i="7"/>
  <c r="N127" i="7"/>
  <c r="O127" i="7"/>
  <c r="P127" i="7"/>
  <c r="Q127" i="7"/>
  <c r="C127" i="7"/>
  <c r="D127" i="7"/>
  <c r="E127" i="7"/>
  <c r="F127" i="7"/>
  <c r="G127" i="7"/>
  <c r="H127" i="7"/>
  <c r="L10" i="7"/>
  <c r="M10" i="7"/>
  <c r="N10" i="7"/>
  <c r="O10" i="7"/>
  <c r="P10" i="7"/>
  <c r="Q10" i="7"/>
  <c r="C10" i="7"/>
  <c r="D10" i="7"/>
  <c r="E10" i="7"/>
  <c r="F10" i="7"/>
  <c r="G10" i="7"/>
  <c r="H10" i="7"/>
  <c r="L88" i="7"/>
  <c r="M88" i="7"/>
  <c r="N88" i="7"/>
  <c r="O88" i="7"/>
  <c r="P88" i="7"/>
  <c r="Q88" i="7"/>
  <c r="C88" i="7"/>
  <c r="D88" i="7"/>
  <c r="E88" i="7"/>
  <c r="F88" i="7"/>
  <c r="G88" i="7"/>
  <c r="H88" i="7"/>
  <c r="L166" i="7"/>
  <c r="M166" i="7"/>
  <c r="N166" i="7"/>
  <c r="O166" i="7"/>
  <c r="P166" i="7"/>
  <c r="Q166" i="7"/>
  <c r="C166" i="7"/>
  <c r="D166" i="7"/>
  <c r="E166" i="7"/>
  <c r="F166" i="7"/>
  <c r="G166" i="7"/>
  <c r="H166" i="7"/>
  <c r="C184" i="7"/>
  <c r="D184" i="7"/>
  <c r="E184" i="7"/>
  <c r="G184" i="7"/>
  <c r="F184" i="7"/>
  <c r="Q184" i="7"/>
  <c r="H184" i="7"/>
  <c r="Q193" i="7" l="1"/>
  <c r="P193" i="7"/>
  <c r="O193" i="7"/>
  <c r="N193" i="7"/>
  <c r="M193" i="7"/>
  <c r="L193" i="7"/>
  <c r="P184" i="7"/>
  <c r="O184" i="7"/>
  <c r="N184" i="7"/>
  <c r="M184" i="7"/>
  <c r="L184" i="7"/>
  <c r="Q174" i="7"/>
  <c r="P174" i="7"/>
  <c r="O174" i="7"/>
  <c r="N174" i="7"/>
  <c r="M174" i="7"/>
  <c r="L174" i="7"/>
  <c r="Q154" i="7"/>
  <c r="P154" i="7"/>
  <c r="O154" i="7"/>
  <c r="N154" i="7"/>
  <c r="M154" i="7"/>
  <c r="L154" i="7"/>
  <c r="Q146" i="7"/>
  <c r="P146" i="7"/>
  <c r="O146" i="7"/>
  <c r="N146" i="7"/>
  <c r="M146" i="7"/>
  <c r="L146" i="7"/>
  <c r="Q136" i="7"/>
  <c r="P136" i="7"/>
  <c r="O136" i="7"/>
  <c r="N136" i="7"/>
  <c r="M136" i="7"/>
  <c r="L136" i="7"/>
  <c r="Q116" i="7"/>
  <c r="P116" i="7"/>
  <c r="O116" i="7"/>
  <c r="N116" i="7"/>
  <c r="M116" i="7"/>
  <c r="L116" i="7"/>
  <c r="Q107" i="7"/>
  <c r="P107" i="7"/>
  <c r="O107" i="7"/>
  <c r="N107" i="7"/>
  <c r="M107" i="7"/>
  <c r="L107" i="7"/>
  <c r="Q97" i="7"/>
  <c r="P97" i="7"/>
  <c r="O97" i="7"/>
  <c r="N97" i="7"/>
  <c r="M97" i="7"/>
  <c r="L97" i="7"/>
  <c r="Q77" i="7"/>
  <c r="P77" i="7"/>
  <c r="O77" i="7"/>
  <c r="N77" i="7"/>
  <c r="M77" i="7"/>
  <c r="L77" i="7"/>
  <c r="Q69" i="7"/>
  <c r="P69" i="7"/>
  <c r="O69" i="7"/>
  <c r="N69" i="7"/>
  <c r="M69" i="7"/>
  <c r="L69" i="7"/>
  <c r="Q59" i="7"/>
  <c r="P59" i="7"/>
  <c r="O59" i="7"/>
  <c r="N59" i="7"/>
  <c r="M59" i="7"/>
  <c r="L59" i="7"/>
  <c r="Q39" i="7"/>
  <c r="P39" i="7"/>
  <c r="O39" i="7"/>
  <c r="N39" i="7"/>
  <c r="M39" i="7"/>
  <c r="L39" i="7"/>
  <c r="Q30" i="7"/>
  <c r="P30" i="7"/>
  <c r="O30" i="7"/>
  <c r="N30" i="7"/>
  <c r="M30" i="7"/>
  <c r="L30" i="7"/>
  <c r="Q19" i="7"/>
  <c r="P19" i="7"/>
  <c r="O19" i="7"/>
  <c r="N19" i="7"/>
  <c r="M19" i="7"/>
  <c r="L19" i="7"/>
  <c r="O175" i="7" l="1"/>
  <c r="Q20" i="7"/>
  <c r="O20" i="7"/>
  <c r="Q60" i="7"/>
  <c r="O60" i="7"/>
  <c r="M98" i="7"/>
  <c r="O98" i="7"/>
  <c r="Q137" i="7"/>
  <c r="O137" i="7"/>
  <c r="P175" i="7"/>
  <c r="L20" i="7"/>
  <c r="P20" i="7"/>
  <c r="L60" i="7"/>
  <c r="P60" i="7"/>
  <c r="N98" i="7"/>
  <c r="L98" i="7"/>
  <c r="P98" i="7"/>
  <c r="L137" i="7"/>
  <c r="P137" i="7"/>
  <c r="M137" i="7"/>
  <c r="Q98" i="7"/>
  <c r="M20" i="7"/>
  <c r="N137" i="7"/>
  <c r="N60" i="7"/>
  <c r="M60" i="7"/>
  <c r="N20" i="7"/>
  <c r="L199" i="7"/>
  <c r="M40" i="7"/>
  <c r="M78" i="7"/>
  <c r="O117" i="7"/>
  <c r="M117" i="7"/>
  <c r="Q117" i="7"/>
  <c r="O155" i="7"/>
  <c r="M155" i="7"/>
  <c r="Q155" i="7"/>
  <c r="O198" i="7"/>
  <c r="M199" i="7"/>
  <c r="Q199" i="7"/>
  <c r="L40" i="7"/>
  <c r="P40" i="7"/>
  <c r="N40" i="7"/>
  <c r="L78" i="7"/>
  <c r="P78" i="7"/>
  <c r="N78" i="7"/>
  <c r="L117" i="7"/>
  <c r="P117" i="7"/>
  <c r="N117" i="7"/>
  <c r="L155" i="7"/>
  <c r="P155" i="7"/>
  <c r="N155" i="7"/>
  <c r="L194" i="7"/>
  <c r="P198" i="7"/>
  <c r="N199" i="7"/>
  <c r="M198" i="7"/>
  <c r="Q198" i="7"/>
  <c r="N198" i="7"/>
  <c r="O40" i="7"/>
  <c r="Q40" i="7"/>
  <c r="O78" i="7"/>
  <c r="Q78" i="7"/>
  <c r="N175" i="7"/>
  <c r="P194" i="7"/>
  <c r="P199" i="7"/>
  <c r="L175" i="7"/>
  <c r="N194" i="7"/>
  <c r="L198" i="7"/>
  <c r="M175" i="7"/>
  <c r="Q175" i="7"/>
  <c r="O194" i="7"/>
  <c r="O199" i="7"/>
  <c r="M194" i="7"/>
  <c r="Q194" i="7"/>
  <c r="C146" i="7"/>
  <c r="D146" i="7"/>
  <c r="E146" i="7"/>
  <c r="F146" i="7"/>
  <c r="G146" i="7"/>
  <c r="H146" i="7"/>
  <c r="C107" i="7"/>
  <c r="D107" i="7"/>
  <c r="E107" i="7"/>
  <c r="F107" i="7"/>
  <c r="G107" i="7"/>
  <c r="H107" i="7"/>
  <c r="C69" i="7"/>
  <c r="D69" i="7"/>
  <c r="E69" i="7"/>
  <c r="F69" i="7"/>
  <c r="G69" i="7"/>
  <c r="H69" i="7"/>
  <c r="C30" i="7"/>
  <c r="D30" i="7"/>
  <c r="E30" i="7"/>
  <c r="F30" i="7"/>
  <c r="G30" i="7"/>
  <c r="H30" i="7"/>
  <c r="P200" i="7" l="1"/>
  <c r="M200" i="7"/>
  <c r="L200" i="7"/>
  <c r="Q200" i="7"/>
  <c r="O200" i="7"/>
  <c r="N200" i="7"/>
  <c r="D193" i="7"/>
  <c r="D194" i="7" s="1"/>
  <c r="D174" i="7"/>
  <c r="D175" i="7" s="1"/>
  <c r="D154" i="7"/>
  <c r="D155" i="7" s="1"/>
  <c r="D136" i="7"/>
  <c r="D137" i="7" s="1"/>
  <c r="C116" i="7"/>
  <c r="C117" i="7" s="1"/>
  <c r="D116" i="7"/>
  <c r="D117" i="7" s="1"/>
  <c r="D97" i="7"/>
  <c r="D98" i="7" s="1"/>
  <c r="D77" i="7"/>
  <c r="D78" i="7" s="1"/>
  <c r="D59" i="7"/>
  <c r="D60" i="7" s="1"/>
  <c r="D39" i="7"/>
  <c r="D40" i="7" s="1"/>
  <c r="Q201" i="7" l="1"/>
  <c r="P201" i="7"/>
  <c r="D198" i="7"/>
  <c r="D19" i="7"/>
  <c r="D199" i="7" l="1"/>
  <c r="D200" i="7" s="1"/>
  <c r="D20" i="7"/>
  <c r="C39" i="7"/>
  <c r="C40" i="7" s="1"/>
  <c r="C19" i="7" l="1"/>
  <c r="C20" i="7" s="1"/>
  <c r="H193" i="7"/>
  <c r="H194" i="7" s="1"/>
  <c r="G193" i="7"/>
  <c r="G194" i="7" s="1"/>
  <c r="F193" i="7"/>
  <c r="F194" i="7" s="1"/>
  <c r="E193" i="7"/>
  <c r="E194" i="7" s="1"/>
  <c r="C193" i="7"/>
  <c r="C194" i="7" s="1"/>
  <c r="H136" i="7"/>
  <c r="H137" i="7" s="1"/>
  <c r="G136" i="7"/>
  <c r="G137" i="7" s="1"/>
  <c r="F136" i="7"/>
  <c r="F137" i="7" s="1"/>
  <c r="E136" i="7"/>
  <c r="E137" i="7" s="1"/>
  <c r="C136" i="7"/>
  <c r="C137" i="7" s="1"/>
  <c r="H116" i="7"/>
  <c r="H117" i="7" s="1"/>
  <c r="G116" i="7"/>
  <c r="G117" i="7" s="1"/>
  <c r="F116" i="7"/>
  <c r="F117" i="7" s="1"/>
  <c r="E116" i="7"/>
  <c r="E117" i="7" s="1"/>
  <c r="H97" i="7"/>
  <c r="H98" i="7" s="1"/>
  <c r="G97" i="7"/>
  <c r="G98" i="7" s="1"/>
  <c r="F97" i="7"/>
  <c r="F98" i="7" s="1"/>
  <c r="E97" i="7"/>
  <c r="E98" i="7" s="1"/>
  <c r="C97" i="7"/>
  <c r="C98" i="7" s="1"/>
  <c r="H59" i="7"/>
  <c r="H60" i="7" s="1"/>
  <c r="G59" i="7"/>
  <c r="G60" i="7" s="1"/>
  <c r="F59" i="7"/>
  <c r="F60" i="7" s="1"/>
  <c r="E59" i="7"/>
  <c r="E60" i="7" s="1"/>
  <c r="C59" i="7"/>
  <c r="C60" i="7" s="1"/>
  <c r="E19" i="7" l="1"/>
  <c r="E20" i="7" s="1"/>
  <c r="F19" i="7"/>
  <c r="F20" i="7" s="1"/>
  <c r="G198" i="7" l="1"/>
  <c r="H198" i="7"/>
  <c r="C198" i="7" l="1"/>
  <c r="C77" i="7"/>
  <c r="C78" i="7" s="1"/>
  <c r="G77" i="7"/>
  <c r="G78" i="7" s="1"/>
  <c r="H77" i="7"/>
  <c r="H78" i="7" s="1"/>
  <c r="E39" i="7"/>
  <c r="E40" i="7" s="1"/>
  <c r="F39" i="7"/>
  <c r="F40" i="7" s="1"/>
  <c r="G39" i="7"/>
  <c r="G40" i="7" s="1"/>
  <c r="H39" i="7"/>
  <c r="H40" i="7" s="1"/>
  <c r="G19" i="7"/>
  <c r="G20" i="7" s="1"/>
  <c r="H19" i="7"/>
  <c r="H20" i="7" s="1"/>
  <c r="H154" i="7" l="1"/>
  <c r="H155" i="7" s="1"/>
  <c r="G154" i="7"/>
  <c r="G155" i="7" s="1"/>
  <c r="C154" i="7"/>
  <c r="C155" i="7" s="1"/>
  <c r="F154" i="7"/>
  <c r="F155" i="7" s="1"/>
  <c r="E154" i="7"/>
  <c r="E155" i="7" s="1"/>
  <c r="H174" i="7" l="1"/>
  <c r="H175" i="7" s="1"/>
  <c r="G174" i="7"/>
  <c r="G175" i="7" s="1"/>
  <c r="F174" i="7"/>
  <c r="F175" i="7" s="1"/>
  <c r="E174" i="7"/>
  <c r="E175" i="7" s="1"/>
  <c r="C174" i="7"/>
  <c r="C175" i="7" s="1"/>
  <c r="C199" i="7" l="1"/>
  <c r="C200" i="7" s="1"/>
  <c r="H199" i="7"/>
  <c r="H200" i="7" s="1"/>
  <c r="G199" i="7"/>
  <c r="G200" i="7" s="1"/>
  <c r="E77" i="7"/>
  <c r="E198" i="7"/>
  <c r="F77" i="7"/>
  <c r="F198" i="7"/>
  <c r="F199" i="7" l="1"/>
  <c r="F78" i="7"/>
  <c r="E199" i="7"/>
  <c r="E200" i="7" s="1"/>
  <c r="E78" i="7"/>
  <c r="F200" i="7"/>
  <c r="G201" i="7" l="1"/>
  <c r="H201" i="7"/>
</calcChain>
</file>

<file path=xl/sharedStrings.xml><?xml version="1.0" encoding="utf-8"?>
<sst xmlns="http://schemas.openxmlformats.org/spreadsheetml/2006/main" count="631" uniqueCount="115">
  <si>
    <t>День 1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</si>
  <si>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</si>
  <si>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</si>
  <si>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</si>
  <si>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</si>
  <si>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</si>
  <si>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</si>
  <si>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</si>
  <si>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Чай с молоком и сахаром</t>
  </si>
  <si>
    <t>ПГ</t>
  </si>
  <si>
    <t>Хлеб пшеничный</t>
  </si>
  <si>
    <t>Итого</t>
  </si>
  <si>
    <t>Сок фруктовый</t>
  </si>
  <si>
    <t>Хлеб ржаной</t>
  </si>
  <si>
    <t>Итого З+О</t>
  </si>
  <si>
    <t>Какао с молоком</t>
  </si>
  <si>
    <t>Чай с  сахаром  и лимоном</t>
  </si>
  <si>
    <t>379.1</t>
  </si>
  <si>
    <t>Кофейный напиток на молоке</t>
  </si>
  <si>
    <t>Суп молочный с вермишелью</t>
  </si>
  <si>
    <t>День 4</t>
  </si>
  <si>
    <t>Яблоко</t>
  </si>
  <si>
    <t>139.01</t>
  </si>
  <si>
    <t>Капуста тушенная с морковью, луком и томатом</t>
  </si>
  <si>
    <t>376.01</t>
  </si>
  <si>
    <t>Чай с сахаром</t>
  </si>
  <si>
    <t>449.01</t>
  </si>
  <si>
    <t>День 6</t>
  </si>
  <si>
    <t>ПТ</t>
  </si>
  <si>
    <t>Салат "Летний"</t>
  </si>
  <si>
    <t>Борщ с капустой и картофелем</t>
  </si>
  <si>
    <t>Гуляш из свинины</t>
  </si>
  <si>
    <t>День 7</t>
  </si>
  <si>
    <t>Оладьи из печени по-кунцевски</t>
  </si>
  <si>
    <t>День 8</t>
  </si>
  <si>
    <t>День 9</t>
  </si>
  <si>
    <t>Бефстроганов из свинины</t>
  </si>
  <si>
    <t>День 10</t>
  </si>
  <si>
    <t>День 5</t>
  </si>
  <si>
    <t>День 3</t>
  </si>
  <si>
    <t>Щи молочные с курой</t>
  </si>
  <si>
    <t>Бутерброд с сыром</t>
  </si>
  <si>
    <t>Салат картофельный со свежим огурцом</t>
  </si>
  <si>
    <t>Котлета рыбная</t>
  </si>
  <si>
    <t>Печень тушенная в сметанном соусе</t>
  </si>
  <si>
    <t>Биточек из мяса птицы</t>
  </si>
  <si>
    <t>Компот из изюма  витаминизированный</t>
  </si>
  <si>
    <t>Каша молочная рисовая  с маслом сливочным</t>
  </si>
  <si>
    <t>Каша гречневая рассыпчатая с маслом сливочным</t>
  </si>
  <si>
    <t>Картофель тушенный  со свининой</t>
  </si>
  <si>
    <t>Кисель плодовый витаминизированный</t>
  </si>
  <si>
    <t>Напиток из шиповника витаминизированный</t>
  </si>
  <si>
    <t>Каша молочная "Дружба" с маслом сливочным</t>
  </si>
  <si>
    <t xml:space="preserve">Компот из яблок витаминизированный </t>
  </si>
  <si>
    <t>Каша молочная пшённая с маслом сливочным</t>
  </si>
  <si>
    <t xml:space="preserve">Кисель плодовый витаминизированный </t>
  </si>
  <si>
    <t xml:space="preserve"> </t>
  </si>
  <si>
    <t>Каша молочная  манная  с маслом сливочным</t>
  </si>
  <si>
    <t>Сырник творожный со сгущенным молоком</t>
  </si>
  <si>
    <t>Пюре картофельное с маслом сливочным</t>
  </si>
  <si>
    <t>Запеканка картофельная с рыбой</t>
  </si>
  <si>
    <t>Компот из смеси  сухофруктов витаминизированный</t>
  </si>
  <si>
    <t xml:space="preserve">Биточек рыбный </t>
  </si>
  <si>
    <t>Сыр порционно</t>
  </si>
  <si>
    <t>День 2</t>
  </si>
  <si>
    <t>8,18,</t>
  </si>
  <si>
    <t>Суп рыбный с картофелем (минтай)</t>
  </si>
  <si>
    <t xml:space="preserve">Б/Ж/У </t>
  </si>
  <si>
    <t>Макароны отварные с маслом сливочным</t>
  </si>
  <si>
    <t>Салат  "Студенческий"</t>
  </si>
  <si>
    <t>Овощи тушенные в молочном соусе</t>
  </si>
  <si>
    <t>Завтрак 1</t>
  </si>
  <si>
    <t>Обед</t>
  </si>
  <si>
    <t>Яйцо вареное</t>
  </si>
  <si>
    <t>Апельсин</t>
  </si>
  <si>
    <t>Банан</t>
  </si>
  <si>
    <t xml:space="preserve">Борщ с  капустой и картофелем, курой и сметаной </t>
  </si>
  <si>
    <t>Суп "Крестьянский" с курой</t>
  </si>
  <si>
    <t>Суп овощной с курой</t>
  </si>
  <si>
    <t>Суп  картофельный  с горохом и курой</t>
  </si>
  <si>
    <t>Плов со курой</t>
  </si>
  <si>
    <t>Биточек рыбный запеченный с сыром</t>
  </si>
  <si>
    <t>Шницель мясной</t>
  </si>
  <si>
    <t>Бутерброд с биточком мясным</t>
  </si>
  <si>
    <t>Каша перловая рассыпчатая с маслом сливочным</t>
  </si>
  <si>
    <t>Рассольник ленинградский со сметаной</t>
  </si>
  <si>
    <t>Бутерброд с маслом</t>
  </si>
  <si>
    <t>Рагу из овощей</t>
  </si>
  <si>
    <t>Запеканка творжно-морковная со сметаной</t>
  </si>
  <si>
    <t>Запеканка творожная со сгущеным молоком</t>
  </si>
  <si>
    <t>Молоко кипяченное</t>
  </si>
  <si>
    <t>Горячий бутерброд с яйцом, помидорами и сыром</t>
  </si>
  <si>
    <t>Котлета рубленная из мяса птицы</t>
  </si>
  <si>
    <t>Кисломолочный напиток "Снежок"</t>
  </si>
  <si>
    <t>З+О</t>
  </si>
  <si>
    <t xml:space="preserve">Итого завтрак </t>
  </si>
  <si>
    <t>Итого обед</t>
  </si>
  <si>
    <t>(7-10 лет)</t>
  </si>
  <si>
    <t>Омлет натуральный с маслом сливочным</t>
  </si>
  <si>
    <t>Салат из б/к  капусты с огурцами и маслом подсолнечным</t>
  </si>
  <si>
    <t>Салат из свежих огурцов с маслом подсолнечным</t>
  </si>
  <si>
    <t>Салат из б/к капусты с помидорами и маслом подсолнечным</t>
  </si>
  <si>
    <t>Салат из огурцов и помидор с маслом подсолнечным</t>
  </si>
  <si>
    <t>Салат из б/к капусты с огурцами и маслом подсолнечным</t>
  </si>
  <si>
    <t>Оладьи дрожжевые с повидлом</t>
  </si>
  <si>
    <t>Салат из б/к капусты с огурцами, помидорами и маслом поддсолнечным</t>
  </si>
  <si>
    <t>Суп вермишелевый с курой</t>
  </si>
  <si>
    <t>Пряники</t>
  </si>
  <si>
    <t>Печенье сахарное</t>
  </si>
  <si>
    <t>(11-18 лет)</t>
  </si>
  <si>
    <t>Тефтеля  из мяса птицы</t>
  </si>
  <si>
    <t>Компот из сухофруктов витаминизированный</t>
  </si>
  <si>
    <t>ИТОГО СРЕДНИЕ ПОКАЗАТЕЛИ ЗА 10 дней  7-10 лет</t>
  </si>
  <si>
    <t>ИТОГО СРЕДНИЕ ПОКАЗАТЕЛИ ЗА 10 дней  11-18 лет</t>
  </si>
  <si>
    <t>Цена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</si>
</sst>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65" fontId="3" fillId="3" borderId="1" xfId="1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 applyProtection="1">
      <alignment horizontal="left" vertical="top"/>
      <protection locked="0"/>
    </xf>
    <xf numFmtId="2" fontId="7" fillId="2" borderId="1" xfId="0" applyNumberFormat="1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1" fontId="7" fillId="2" borderId="2" xfId="0" applyNumberFormat="1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/>
    </xf>
    <xf numFmtId="2" fontId="6" fillId="2" borderId="1" xfId="0" applyNumberFormat="1" applyFont="1" applyFill="1" applyBorder="1" applyAlignment="1">
      <alignment horizontal="left" vertical="top"/>
    </xf>
    <xf numFmtId="1" fontId="7" fillId="3" borderId="1" xfId="1" applyNumberFormat="1" applyFont="1" applyFill="1" applyBorder="1" applyAlignment="1">
      <alignment horizontal="left" vertical="top" wrapText="1"/>
    </xf>
    <xf numFmtId="2" fontId="7" fillId="3" borderId="1" xfId="1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left" vertical="top"/>
    </xf>
    <xf numFmtId="1" fontId="7" fillId="2" borderId="0" xfId="0" applyNumberFormat="1" applyFont="1" applyFill="1" applyAlignment="1">
      <alignment horizontal="left" vertical="top"/>
    </xf>
    <xf numFmtId="2" fontId="7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1" fontId="6" fillId="2" borderId="2" xfId="0" applyNumberFormat="1" applyFont="1" applyFill="1" applyBorder="1" applyAlignment="1">
      <alignment horizontal="left" vertical="top"/>
    </xf>
    <xf numFmtId="2" fontId="6" fillId="2" borderId="2" xfId="0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 wrapText="1"/>
    </xf>
    <xf numFmtId="0" fontId="7" fillId="2" borderId="2" xfId="0" applyFont="1" applyFill="1" applyBorder="1" applyAlignment="1" applyProtection="1">
      <alignment horizontal="left" vertical="top"/>
      <protection locked="0"/>
    </xf>
    <xf numFmtId="1" fontId="9" fillId="2" borderId="1" xfId="0" applyNumberFormat="1" applyFont="1" applyFill="1" applyBorder="1" applyAlignment="1" applyProtection="1">
      <alignment horizontal="left" vertical="top"/>
      <protection locked="0"/>
    </xf>
    <xf numFmtId="2" fontId="9" fillId="2" borderId="1" xfId="0" applyNumberFormat="1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workbookViewId="0">
      <selection activeCell="V185" sqref="V185"/>
    </sheetView>
  </sheetViews>
  <sheetFormatPr defaultRowHeight="15" customHeight="1" x14ac:dyDescent="0.25"/>
  <cols>
    <col min="1" max="1" width="5.7109375" style="24" customWidth="1"/>
    <col min="2" max="2" width="25.42578125" style="10" customWidth="1"/>
    <col min="3" max="3" width="6.85546875" style="37" customWidth="1"/>
    <col min="4" max="4" width="5.7109375" style="38" customWidth="1"/>
    <col min="5" max="5" width="7.7109375" style="38" customWidth="1"/>
    <col min="6" max="6" width="6.42578125" style="38" customWidth="1"/>
    <col min="7" max="7" width="5.85546875" style="38" customWidth="1"/>
    <col min="8" max="8" width="6.28515625" style="38" customWidth="1"/>
    <col min="9" max="9" width="2.5703125" style="24" customWidth="1"/>
    <col min="10" max="10" width="5.85546875" style="24" customWidth="1"/>
    <col min="11" max="11" width="25.42578125" style="10" customWidth="1"/>
    <col min="12" max="12" width="6.28515625" style="37" customWidth="1"/>
    <col min="13" max="13" width="5.5703125" style="38" customWidth="1"/>
    <col min="14" max="14" width="7.140625" style="38" customWidth="1"/>
    <col min="15" max="15" width="5.42578125" style="38" customWidth="1"/>
    <col min="16" max="16" width="6.140625" style="38" customWidth="1"/>
    <col min="17" max="17" width="6.5703125" style="38" customWidth="1"/>
    <col min="18" max="16384" width="9.140625" style="7"/>
  </cols>
  <sheetData>
    <row r="1" spans="1:17" s="3" customFormat="1" ht="15" customHeight="1" x14ac:dyDescent="0.25">
      <c r="A1" s="20"/>
      <c r="B1" s="2" t="s">
        <v>97</v>
      </c>
      <c r="C1" s="54" t="s">
        <v>0</v>
      </c>
      <c r="D1" s="55"/>
      <c r="E1" s="55"/>
      <c r="F1" s="55"/>
      <c r="G1" s="55"/>
      <c r="H1" s="56"/>
      <c r="I1" s="19"/>
      <c r="J1" s="20"/>
      <c r="K1" s="2" t="s">
        <v>109</v>
      </c>
      <c r="L1" s="54" t="s">
        <v>0</v>
      </c>
      <c r="M1" s="55"/>
      <c r="N1" s="55"/>
      <c r="O1" s="55"/>
      <c r="P1" s="55"/>
      <c r="Q1" s="56"/>
    </row>
    <row r="2" spans="1:17" s="4" customFormat="1" ht="30.75" customHeight="1" x14ac:dyDescent="0.25">
      <c r="A2" s="15" t="s">
        <v>1</v>
      </c>
      <c r="B2" s="2" t="s">
        <v>2</v>
      </c>
      <c r="C2" s="16" t="s">
        <v>3</v>
      </c>
      <c r="D2" s="17" t="s">
        <v>114</v>
      </c>
      <c r="E2" s="17" t="s">
        <v>4</v>
      </c>
      <c r="F2" s="17" t="s">
        <v>5</v>
      </c>
      <c r="G2" s="17" t="s">
        <v>6</v>
      </c>
      <c r="H2" s="17" t="s">
        <v>7</v>
      </c>
      <c r="I2" s="18"/>
      <c r="J2" s="15" t="s">
        <v>1</v>
      </c>
      <c r="K2" s="2" t="s">
        <v>2</v>
      </c>
      <c r="L2" s="16" t="s">
        <v>3</v>
      </c>
      <c r="M2" s="17" t="s">
        <v>114</v>
      </c>
      <c r="N2" s="17" t="s">
        <v>4</v>
      </c>
      <c r="O2" s="17" t="s">
        <v>5</v>
      </c>
      <c r="P2" s="17" t="s">
        <v>6</v>
      </c>
      <c r="Q2" s="17" t="s">
        <v>7</v>
      </c>
    </row>
    <row r="3" spans="1:17" s="4" customFormat="1" ht="15" customHeight="1" x14ac:dyDescent="0.25">
      <c r="A3" s="15"/>
      <c r="B3" s="5" t="s">
        <v>71</v>
      </c>
      <c r="C3" s="16"/>
      <c r="D3" s="17"/>
      <c r="E3" s="17"/>
      <c r="F3" s="17"/>
      <c r="G3" s="17"/>
      <c r="H3" s="17"/>
      <c r="I3" s="18"/>
      <c r="J3" s="15"/>
      <c r="K3" s="5" t="s">
        <v>71</v>
      </c>
      <c r="L3" s="16"/>
      <c r="M3" s="17"/>
      <c r="N3" s="17"/>
      <c r="O3" s="17"/>
      <c r="P3" s="17"/>
      <c r="Q3" s="17"/>
    </row>
    <row r="4" spans="1:17" ht="30" customHeight="1" x14ac:dyDescent="0.25">
      <c r="A4" s="25">
        <v>174</v>
      </c>
      <c r="B4" s="6" t="s">
        <v>47</v>
      </c>
      <c r="C4" s="21">
        <v>205</v>
      </c>
      <c r="D4" s="22">
        <v>13.57</v>
      </c>
      <c r="E4" s="23">
        <v>233.25</v>
      </c>
      <c r="F4" s="23">
        <v>6.48</v>
      </c>
      <c r="G4" s="23" t="s">
        <v>65</v>
      </c>
      <c r="H4" s="23">
        <v>29.25</v>
      </c>
      <c r="J4" s="25">
        <v>174</v>
      </c>
      <c r="K4" s="6" t="s">
        <v>47</v>
      </c>
      <c r="L4" s="21">
        <v>205</v>
      </c>
      <c r="M4" s="22">
        <v>13.57</v>
      </c>
      <c r="N4" s="23">
        <v>233.25</v>
      </c>
      <c r="O4" s="23">
        <v>6.48</v>
      </c>
      <c r="P4" s="23" t="s">
        <v>65</v>
      </c>
      <c r="Q4" s="23">
        <v>29.25</v>
      </c>
    </row>
    <row r="5" spans="1:17" ht="15" customHeight="1" x14ac:dyDescent="0.25">
      <c r="A5" s="25">
        <v>1540</v>
      </c>
      <c r="B5" s="6" t="s">
        <v>8</v>
      </c>
      <c r="C5" s="21">
        <v>200</v>
      </c>
      <c r="D5" s="22">
        <v>4.66</v>
      </c>
      <c r="E5" s="23">
        <v>47.85</v>
      </c>
      <c r="F5" s="23">
        <v>1.45</v>
      </c>
      <c r="G5" s="23">
        <v>1.25</v>
      </c>
      <c r="H5" s="23">
        <v>3.85</v>
      </c>
      <c r="J5" s="25">
        <v>1540</v>
      </c>
      <c r="K5" s="6" t="s">
        <v>8</v>
      </c>
      <c r="L5" s="21">
        <v>200</v>
      </c>
      <c r="M5" s="22">
        <v>4.66</v>
      </c>
      <c r="N5" s="23">
        <v>47.85</v>
      </c>
      <c r="O5" s="23">
        <v>1.45</v>
      </c>
      <c r="P5" s="23">
        <v>1.25</v>
      </c>
      <c r="Q5" s="23">
        <v>3.85</v>
      </c>
    </row>
    <row r="6" spans="1:17" ht="15" customHeight="1" x14ac:dyDescent="0.25">
      <c r="A6" s="29" t="s">
        <v>9</v>
      </c>
      <c r="B6" s="6" t="s">
        <v>10</v>
      </c>
      <c r="C6" s="27">
        <v>40</v>
      </c>
      <c r="D6" s="28">
        <v>3.71</v>
      </c>
      <c r="E6" s="23">
        <v>104.8</v>
      </c>
      <c r="F6" s="23">
        <v>3.08</v>
      </c>
      <c r="G6" s="23">
        <v>1.2</v>
      </c>
      <c r="H6" s="23">
        <v>19.920000000000002</v>
      </c>
      <c r="J6" s="29" t="s">
        <v>9</v>
      </c>
      <c r="K6" s="6" t="s">
        <v>10</v>
      </c>
      <c r="L6" s="27">
        <v>40</v>
      </c>
      <c r="M6" s="28">
        <v>3.71</v>
      </c>
      <c r="N6" s="23">
        <v>104.8</v>
      </c>
      <c r="O6" s="23">
        <v>3.08</v>
      </c>
      <c r="P6" s="23">
        <v>1.2</v>
      </c>
      <c r="Q6" s="23">
        <v>19.920000000000002</v>
      </c>
    </row>
    <row r="7" spans="1:17" ht="15" customHeight="1" x14ac:dyDescent="0.25">
      <c r="A7" s="25">
        <v>209</v>
      </c>
      <c r="B7" s="8" t="s">
        <v>73</v>
      </c>
      <c r="C7" s="30">
        <v>40</v>
      </c>
      <c r="D7" s="31">
        <v>6.83</v>
      </c>
      <c r="E7" s="23">
        <v>97</v>
      </c>
      <c r="F7" s="23">
        <v>1.6</v>
      </c>
      <c r="G7" s="23">
        <v>0.16</v>
      </c>
      <c r="H7" s="23">
        <v>22.84</v>
      </c>
      <c r="J7" s="25">
        <v>209</v>
      </c>
      <c r="K7" s="8" t="s">
        <v>73</v>
      </c>
      <c r="L7" s="30">
        <v>40</v>
      </c>
      <c r="M7" s="31">
        <v>6.83</v>
      </c>
      <c r="N7" s="23">
        <v>97</v>
      </c>
      <c r="O7" s="23">
        <v>1.6</v>
      </c>
      <c r="P7" s="23">
        <v>0.16</v>
      </c>
      <c r="Q7" s="23">
        <v>22.84</v>
      </c>
    </row>
    <row r="8" spans="1:17" ht="15" customHeight="1" x14ac:dyDescent="0.25">
      <c r="A8" s="25">
        <v>73.02</v>
      </c>
      <c r="B8" s="6" t="s">
        <v>93</v>
      </c>
      <c r="C8" s="27">
        <v>180</v>
      </c>
      <c r="D8" s="28">
        <v>17.690000000000001</v>
      </c>
      <c r="E8" s="28">
        <v>162</v>
      </c>
      <c r="F8" s="28">
        <v>9</v>
      </c>
      <c r="G8" s="28">
        <v>4.5</v>
      </c>
      <c r="H8" s="23">
        <v>25.74</v>
      </c>
      <c r="J8" s="25">
        <v>73.02</v>
      </c>
      <c r="K8" s="6" t="s">
        <v>93</v>
      </c>
      <c r="L8" s="27">
        <v>180</v>
      </c>
      <c r="M8" s="28">
        <v>17.690000000000001</v>
      </c>
      <c r="N8" s="28">
        <v>162</v>
      </c>
      <c r="O8" s="28">
        <v>9</v>
      </c>
      <c r="P8" s="28">
        <v>4.5</v>
      </c>
      <c r="Q8" s="23">
        <v>25.74</v>
      </c>
    </row>
    <row r="9" spans="1:17" ht="15" customHeight="1" x14ac:dyDescent="0.25">
      <c r="A9" s="25">
        <v>1</v>
      </c>
      <c r="B9" s="6" t="s">
        <v>107</v>
      </c>
      <c r="C9" s="27">
        <v>100</v>
      </c>
      <c r="D9" s="28">
        <v>13.5</v>
      </c>
      <c r="E9" s="28">
        <v>360</v>
      </c>
      <c r="F9" s="28">
        <v>6</v>
      </c>
      <c r="G9" s="28">
        <v>6</v>
      </c>
      <c r="H9" s="23">
        <v>73</v>
      </c>
      <c r="J9" s="25"/>
      <c r="K9" s="6" t="s">
        <v>107</v>
      </c>
      <c r="L9" s="27">
        <v>100</v>
      </c>
      <c r="M9" s="28">
        <v>13.5</v>
      </c>
      <c r="N9" s="28">
        <v>360</v>
      </c>
      <c r="O9" s="28">
        <v>6</v>
      </c>
      <c r="P9" s="28">
        <v>6</v>
      </c>
      <c r="Q9" s="23">
        <v>73</v>
      </c>
    </row>
    <row r="10" spans="1:17" s="3" customFormat="1" ht="15" customHeight="1" x14ac:dyDescent="0.25">
      <c r="A10" s="20"/>
      <c r="B10" s="2" t="s">
        <v>11</v>
      </c>
      <c r="C10" s="32">
        <f t="shared" ref="C10:H10" si="0">SUM(C4:C9)</f>
        <v>765</v>
      </c>
      <c r="D10" s="33">
        <f t="shared" si="0"/>
        <v>59.960000000000008</v>
      </c>
      <c r="E10" s="33">
        <f t="shared" si="0"/>
        <v>1004.9000000000001</v>
      </c>
      <c r="F10" s="33">
        <f t="shared" si="0"/>
        <v>27.61</v>
      </c>
      <c r="G10" s="33">
        <f t="shared" si="0"/>
        <v>13.11</v>
      </c>
      <c r="H10" s="33">
        <f t="shared" si="0"/>
        <v>174.6</v>
      </c>
      <c r="I10" s="19"/>
      <c r="J10" s="20"/>
      <c r="K10" s="2" t="s">
        <v>11</v>
      </c>
      <c r="L10" s="32">
        <f t="shared" ref="L10:Q10" si="1">SUM(L4:L9)</f>
        <v>765</v>
      </c>
      <c r="M10" s="33">
        <f t="shared" si="1"/>
        <v>59.960000000000008</v>
      </c>
      <c r="N10" s="33">
        <f t="shared" si="1"/>
        <v>1004.9000000000001</v>
      </c>
      <c r="O10" s="33">
        <f t="shared" si="1"/>
        <v>27.61</v>
      </c>
      <c r="P10" s="33">
        <f t="shared" si="1"/>
        <v>13.11</v>
      </c>
      <c r="Q10" s="33">
        <f t="shared" si="1"/>
        <v>174.6</v>
      </c>
    </row>
    <row r="11" spans="1:17" ht="15" customHeight="1" x14ac:dyDescent="0.25">
      <c r="A11" s="25"/>
      <c r="B11" s="5" t="s">
        <v>72</v>
      </c>
      <c r="C11" s="27"/>
      <c r="D11" s="28"/>
      <c r="E11" s="28"/>
      <c r="F11" s="28"/>
      <c r="G11" s="28"/>
      <c r="H11" s="23"/>
      <c r="J11" s="25"/>
      <c r="K11" s="5" t="s">
        <v>72</v>
      </c>
      <c r="L11" s="27"/>
      <c r="M11" s="28"/>
      <c r="N11" s="28"/>
      <c r="O11" s="28"/>
      <c r="P11" s="28"/>
      <c r="Q11" s="23"/>
    </row>
    <row r="12" spans="1:17" ht="36.75" customHeight="1" x14ac:dyDescent="0.25">
      <c r="A12" s="25">
        <v>44.01</v>
      </c>
      <c r="B12" s="6" t="s">
        <v>103</v>
      </c>
      <c r="C12" s="21">
        <v>60</v>
      </c>
      <c r="D12" s="22">
        <v>7.96</v>
      </c>
      <c r="E12" s="23">
        <v>50.49</v>
      </c>
      <c r="F12" s="23">
        <v>0.84</v>
      </c>
      <c r="G12" s="23">
        <v>3.05</v>
      </c>
      <c r="H12" s="23">
        <v>4.93</v>
      </c>
      <c r="J12" s="25">
        <v>44</v>
      </c>
      <c r="K12" s="6" t="s">
        <v>103</v>
      </c>
      <c r="L12" s="21">
        <v>100</v>
      </c>
      <c r="M12" s="22">
        <v>11.34</v>
      </c>
      <c r="N12" s="23">
        <v>72.7</v>
      </c>
      <c r="O12" s="23">
        <v>1.4</v>
      </c>
      <c r="P12" s="23">
        <v>5.09</v>
      </c>
      <c r="Q12" s="23">
        <v>4.17</v>
      </c>
    </row>
    <row r="13" spans="1:17" ht="32.25" customHeight="1" x14ac:dyDescent="0.25">
      <c r="A13" s="25">
        <v>96.07</v>
      </c>
      <c r="B13" s="9" t="s">
        <v>85</v>
      </c>
      <c r="C13" s="34">
        <v>250</v>
      </c>
      <c r="D13" s="35">
        <v>13.24</v>
      </c>
      <c r="E13" s="23">
        <v>159</v>
      </c>
      <c r="F13" s="23">
        <v>2.7</v>
      </c>
      <c r="G13" s="23">
        <v>8.2100000000000009</v>
      </c>
      <c r="H13" s="23">
        <v>17.46</v>
      </c>
      <c r="J13" s="25">
        <v>96.07</v>
      </c>
      <c r="K13" s="9" t="s">
        <v>85</v>
      </c>
      <c r="L13" s="34">
        <v>250</v>
      </c>
      <c r="M13" s="35">
        <v>13.24</v>
      </c>
      <c r="N13" s="23">
        <v>159</v>
      </c>
      <c r="O13" s="23">
        <v>2.7</v>
      </c>
      <c r="P13" s="23">
        <v>8.2100000000000009</v>
      </c>
      <c r="Q13" s="23">
        <v>17.46</v>
      </c>
    </row>
    <row r="14" spans="1:17" ht="15" customHeight="1" x14ac:dyDescent="0.25">
      <c r="A14" s="29">
        <v>151.02000000000001</v>
      </c>
      <c r="B14" s="6" t="s">
        <v>36</v>
      </c>
      <c r="C14" s="27">
        <v>100</v>
      </c>
      <c r="D14" s="28">
        <v>29.17</v>
      </c>
      <c r="E14" s="28">
        <v>349.8</v>
      </c>
      <c r="F14" s="28">
        <v>11.25</v>
      </c>
      <c r="G14" s="28">
        <v>31.79</v>
      </c>
      <c r="H14" s="28">
        <v>3.76</v>
      </c>
      <c r="J14" s="29">
        <v>151.02000000000001</v>
      </c>
      <c r="K14" s="6" t="s">
        <v>36</v>
      </c>
      <c r="L14" s="27">
        <v>100</v>
      </c>
      <c r="M14" s="28">
        <v>29.17</v>
      </c>
      <c r="N14" s="28">
        <v>349.8</v>
      </c>
      <c r="O14" s="28">
        <v>11.25</v>
      </c>
      <c r="P14" s="28">
        <v>31.79</v>
      </c>
      <c r="Q14" s="28">
        <v>3.76</v>
      </c>
    </row>
    <row r="15" spans="1:17" ht="30.75" customHeight="1" x14ac:dyDescent="0.25">
      <c r="A15" s="25">
        <v>449.07</v>
      </c>
      <c r="B15" s="6" t="s">
        <v>84</v>
      </c>
      <c r="C15" s="36">
        <v>150</v>
      </c>
      <c r="D15" s="23">
        <v>4.51</v>
      </c>
      <c r="E15" s="23">
        <v>185.24</v>
      </c>
      <c r="F15" s="23">
        <v>6.07</v>
      </c>
      <c r="G15" s="23">
        <v>5.71</v>
      </c>
      <c r="H15" s="23">
        <v>27.45</v>
      </c>
      <c r="J15" s="25">
        <v>449.07</v>
      </c>
      <c r="K15" s="6" t="s">
        <v>84</v>
      </c>
      <c r="L15" s="36">
        <v>150</v>
      </c>
      <c r="M15" s="23">
        <v>4.51</v>
      </c>
      <c r="N15" s="23">
        <v>185.24</v>
      </c>
      <c r="O15" s="23">
        <v>6.07</v>
      </c>
      <c r="P15" s="23">
        <v>5.71</v>
      </c>
      <c r="Q15" s="23">
        <v>27.45</v>
      </c>
    </row>
    <row r="16" spans="1:17" ht="15" customHeight="1" x14ac:dyDescent="0.25">
      <c r="A16" s="25">
        <v>1542</v>
      </c>
      <c r="B16" s="6" t="s">
        <v>12</v>
      </c>
      <c r="C16" s="21">
        <v>180</v>
      </c>
      <c r="D16" s="22">
        <v>7.2</v>
      </c>
      <c r="E16" s="23">
        <v>52.2</v>
      </c>
      <c r="F16" s="23">
        <v>0.9</v>
      </c>
      <c r="G16" s="23">
        <v>0.18</v>
      </c>
      <c r="H16" s="23">
        <v>18.18</v>
      </c>
      <c r="J16" s="25">
        <v>1542.01</v>
      </c>
      <c r="K16" s="6" t="s">
        <v>12</v>
      </c>
      <c r="L16" s="21">
        <v>200</v>
      </c>
      <c r="M16" s="22">
        <v>8</v>
      </c>
      <c r="N16" s="23">
        <v>58</v>
      </c>
      <c r="O16" s="23">
        <v>1</v>
      </c>
      <c r="P16" s="23">
        <v>0.2</v>
      </c>
      <c r="Q16" s="23">
        <v>20.2</v>
      </c>
    </row>
    <row r="17" spans="1:17" ht="15" customHeight="1" x14ac:dyDescent="0.25">
      <c r="A17" s="29" t="s">
        <v>9</v>
      </c>
      <c r="B17" s="6" t="s">
        <v>10</v>
      </c>
      <c r="C17" s="27">
        <v>30</v>
      </c>
      <c r="D17" s="28">
        <v>2.78</v>
      </c>
      <c r="E17" s="28">
        <v>70.5</v>
      </c>
      <c r="F17" s="28">
        <v>2.2799999999999998</v>
      </c>
      <c r="G17" s="28">
        <v>0.4</v>
      </c>
      <c r="H17" s="28">
        <v>14.76</v>
      </c>
      <c r="J17" s="29" t="s">
        <v>9</v>
      </c>
      <c r="K17" s="6" t="s">
        <v>10</v>
      </c>
      <c r="L17" s="27">
        <v>30</v>
      </c>
      <c r="M17" s="28">
        <v>2.78</v>
      </c>
      <c r="N17" s="28">
        <v>70.5</v>
      </c>
      <c r="O17" s="28">
        <v>2.2799999999999998</v>
      </c>
      <c r="P17" s="28">
        <v>0.4</v>
      </c>
      <c r="Q17" s="28">
        <v>14.76</v>
      </c>
    </row>
    <row r="18" spans="1:17" ht="15" customHeight="1" x14ac:dyDescent="0.25">
      <c r="A18" s="25" t="s">
        <v>9</v>
      </c>
      <c r="B18" s="6" t="s">
        <v>13</v>
      </c>
      <c r="C18" s="36">
        <v>30</v>
      </c>
      <c r="D18" s="23">
        <v>1.85</v>
      </c>
      <c r="E18" s="23">
        <v>77.7</v>
      </c>
      <c r="F18" s="23">
        <v>2.5499999999999998</v>
      </c>
      <c r="G18" s="23">
        <v>0.99</v>
      </c>
      <c r="H18" s="23">
        <v>14.49</v>
      </c>
      <c r="J18" s="25" t="s">
        <v>9</v>
      </c>
      <c r="K18" s="6" t="s">
        <v>13</v>
      </c>
      <c r="L18" s="36">
        <v>60</v>
      </c>
      <c r="M18" s="23">
        <v>3.71</v>
      </c>
      <c r="N18" s="23">
        <v>155.4</v>
      </c>
      <c r="O18" s="23">
        <v>5.0999999999999996</v>
      </c>
      <c r="P18" s="23">
        <v>1.98</v>
      </c>
      <c r="Q18" s="23">
        <v>29.98</v>
      </c>
    </row>
    <row r="19" spans="1:17" s="3" customFormat="1" ht="15" customHeight="1" x14ac:dyDescent="0.25">
      <c r="A19" s="20"/>
      <c r="B19" s="2" t="s">
        <v>11</v>
      </c>
      <c r="C19" s="32">
        <f>SUM(C12:C18)</f>
        <v>800</v>
      </c>
      <c r="D19" s="33">
        <f>SUM(D12:D18)</f>
        <v>66.709999999999994</v>
      </c>
      <c r="E19" s="33">
        <f t="shared" ref="E19:F19" si="2">SUM(E12:E18)</f>
        <v>944.93000000000006</v>
      </c>
      <c r="F19" s="33">
        <f t="shared" si="2"/>
        <v>26.59</v>
      </c>
      <c r="G19" s="33">
        <f>SUM(G12:G18)</f>
        <v>50.33</v>
      </c>
      <c r="H19" s="33">
        <f>SUM(H12:H18)</f>
        <v>101.03</v>
      </c>
      <c r="I19" s="19"/>
      <c r="J19" s="20"/>
      <c r="K19" s="2" t="s">
        <v>11</v>
      </c>
      <c r="L19" s="32">
        <f>SUM(L12:L18)</f>
        <v>890</v>
      </c>
      <c r="M19" s="33">
        <f>SUM(M12:M18)</f>
        <v>72.749999999999986</v>
      </c>
      <c r="N19" s="33">
        <f t="shared" ref="N19:O19" si="3">SUM(N12:N18)</f>
        <v>1050.6400000000001</v>
      </c>
      <c r="O19" s="33">
        <f t="shared" si="3"/>
        <v>29.800000000000004</v>
      </c>
      <c r="P19" s="33">
        <f>SUM(P12:P18)</f>
        <v>53.38</v>
      </c>
      <c r="Q19" s="33">
        <f>SUM(Q12:Q18)</f>
        <v>117.78000000000002</v>
      </c>
    </row>
    <row r="20" spans="1:17" s="3" customFormat="1" ht="15" customHeight="1" x14ac:dyDescent="0.25">
      <c r="A20" s="20"/>
      <c r="B20" s="2" t="s">
        <v>94</v>
      </c>
      <c r="C20" s="32">
        <f>C19+C10</f>
        <v>1565</v>
      </c>
      <c r="D20" s="32">
        <f t="shared" ref="D20:H20" si="4">D19+D10</f>
        <v>126.67</v>
      </c>
      <c r="E20" s="33">
        <f t="shared" si="4"/>
        <v>1949.8300000000002</v>
      </c>
      <c r="F20" s="33">
        <f t="shared" si="4"/>
        <v>54.2</v>
      </c>
      <c r="G20" s="33">
        <f t="shared" si="4"/>
        <v>63.44</v>
      </c>
      <c r="H20" s="33">
        <f t="shared" si="4"/>
        <v>275.63</v>
      </c>
      <c r="I20" s="19"/>
      <c r="J20" s="20"/>
      <c r="K20" s="2" t="s">
        <v>94</v>
      </c>
      <c r="L20" s="32">
        <f>L19+L10</f>
        <v>1655</v>
      </c>
      <c r="M20" s="32">
        <f t="shared" ref="M20:Q20" si="5">M19+M10</f>
        <v>132.70999999999998</v>
      </c>
      <c r="N20" s="33">
        <f t="shared" si="5"/>
        <v>2055.54</v>
      </c>
      <c r="O20" s="33">
        <f t="shared" si="5"/>
        <v>57.410000000000004</v>
      </c>
      <c r="P20" s="33">
        <f t="shared" si="5"/>
        <v>66.490000000000009</v>
      </c>
      <c r="Q20" s="33">
        <f t="shared" si="5"/>
        <v>292.38</v>
      </c>
    </row>
    <row r="21" spans="1:17" ht="115.5" customHeight="1" x14ac:dyDescent="0.25"/>
    <row r="22" spans="1:17" s="3" customFormat="1" ht="15" customHeight="1" x14ac:dyDescent="0.25">
      <c r="A22" s="20"/>
      <c r="B22" s="2" t="s">
        <v>97</v>
      </c>
      <c r="C22" s="54" t="s">
        <v>64</v>
      </c>
      <c r="D22" s="55"/>
      <c r="E22" s="55"/>
      <c r="F22" s="55"/>
      <c r="G22" s="55"/>
      <c r="H22" s="56"/>
      <c r="I22" s="19"/>
      <c r="J22" s="20"/>
      <c r="K22" s="2" t="s">
        <v>109</v>
      </c>
      <c r="L22" s="54" t="s">
        <v>64</v>
      </c>
      <c r="M22" s="55"/>
      <c r="N22" s="55"/>
      <c r="O22" s="55"/>
      <c r="P22" s="55"/>
      <c r="Q22" s="56"/>
    </row>
    <row r="23" spans="1:17" s="4" customFormat="1" ht="30.75" customHeight="1" x14ac:dyDescent="0.25">
      <c r="A23" s="15" t="s">
        <v>1</v>
      </c>
      <c r="B23" s="2" t="s">
        <v>2</v>
      </c>
      <c r="C23" s="16" t="s">
        <v>3</v>
      </c>
      <c r="D23" s="17" t="s">
        <v>114</v>
      </c>
      <c r="E23" s="17" t="s">
        <v>4</v>
      </c>
      <c r="F23" s="17" t="s">
        <v>5</v>
      </c>
      <c r="G23" s="17" t="s">
        <v>6</v>
      </c>
      <c r="H23" s="17" t="s">
        <v>7</v>
      </c>
      <c r="I23" s="18"/>
      <c r="J23" s="15" t="s">
        <v>1</v>
      </c>
      <c r="K23" s="2" t="s">
        <v>2</v>
      </c>
      <c r="L23" s="16" t="s">
        <v>3</v>
      </c>
      <c r="M23" s="17" t="s">
        <v>114</v>
      </c>
      <c r="N23" s="17" t="s">
        <v>4</v>
      </c>
      <c r="O23" s="17" t="s">
        <v>5</v>
      </c>
      <c r="P23" s="17" t="s">
        <v>6</v>
      </c>
      <c r="Q23" s="17" t="s">
        <v>7</v>
      </c>
    </row>
    <row r="24" spans="1:17" s="10" customFormat="1" ht="33" customHeight="1" x14ac:dyDescent="0.25">
      <c r="A24" s="26">
        <v>255</v>
      </c>
      <c r="B24" s="6" t="s">
        <v>44</v>
      </c>
      <c r="C24" s="21">
        <v>115</v>
      </c>
      <c r="D24" s="22">
        <v>45.34</v>
      </c>
      <c r="E24" s="22">
        <v>186.41</v>
      </c>
      <c r="F24" s="22">
        <v>21.08</v>
      </c>
      <c r="G24" s="22">
        <v>10.19</v>
      </c>
      <c r="H24" s="22">
        <v>2.5099999999999998</v>
      </c>
      <c r="I24" s="39"/>
      <c r="J24" s="26">
        <v>255</v>
      </c>
      <c r="K24" s="6" t="s">
        <v>44</v>
      </c>
      <c r="L24" s="21">
        <v>115</v>
      </c>
      <c r="M24" s="22">
        <v>45.34</v>
      </c>
      <c r="N24" s="22">
        <v>186.41</v>
      </c>
      <c r="O24" s="22">
        <v>21.08</v>
      </c>
      <c r="P24" s="22">
        <v>10.19</v>
      </c>
      <c r="Q24" s="22">
        <v>2.5099999999999998</v>
      </c>
    </row>
    <row r="25" spans="1:17" ht="30" customHeight="1" x14ac:dyDescent="0.25">
      <c r="A25" s="29">
        <v>202</v>
      </c>
      <c r="B25" s="6" t="s">
        <v>68</v>
      </c>
      <c r="C25" s="36">
        <v>150</v>
      </c>
      <c r="D25" s="23">
        <v>5.0199999999999996</v>
      </c>
      <c r="E25" s="28">
        <v>216.54</v>
      </c>
      <c r="F25" s="28">
        <v>5.86</v>
      </c>
      <c r="G25" s="28">
        <v>4.8099999999999996</v>
      </c>
      <c r="H25" s="28">
        <v>37.409999999999997</v>
      </c>
      <c r="J25" s="29">
        <v>202</v>
      </c>
      <c r="K25" s="6" t="s">
        <v>68</v>
      </c>
      <c r="L25" s="36">
        <v>150</v>
      </c>
      <c r="M25" s="23">
        <v>5.0199999999999996</v>
      </c>
      <c r="N25" s="28">
        <v>216.54</v>
      </c>
      <c r="O25" s="28">
        <v>5.86</v>
      </c>
      <c r="P25" s="28">
        <v>4.8099999999999996</v>
      </c>
      <c r="Q25" s="28">
        <v>37.409999999999997</v>
      </c>
    </row>
    <row r="26" spans="1:17" s="11" customFormat="1" ht="15" customHeight="1" x14ac:dyDescent="0.25">
      <c r="A26" s="26">
        <v>697.01</v>
      </c>
      <c r="B26" s="6" t="s">
        <v>90</v>
      </c>
      <c r="C26" s="21">
        <v>180</v>
      </c>
      <c r="D26" s="22">
        <v>10.48</v>
      </c>
      <c r="E26" s="22">
        <v>108</v>
      </c>
      <c r="F26" s="22">
        <v>5.22</v>
      </c>
      <c r="G26" s="22">
        <v>4.5</v>
      </c>
      <c r="H26" s="22">
        <v>8.4600000000000009</v>
      </c>
      <c r="I26" s="40"/>
      <c r="J26" s="26">
        <v>697.01</v>
      </c>
      <c r="K26" s="6" t="s">
        <v>90</v>
      </c>
      <c r="L26" s="21">
        <v>180</v>
      </c>
      <c r="M26" s="22">
        <v>10.48</v>
      </c>
      <c r="N26" s="22">
        <v>108</v>
      </c>
      <c r="O26" s="22">
        <v>5.22</v>
      </c>
      <c r="P26" s="22">
        <v>4.5</v>
      </c>
      <c r="Q26" s="22">
        <v>8.4600000000000009</v>
      </c>
    </row>
    <row r="27" spans="1:17" ht="15" customHeight="1" x14ac:dyDescent="0.25">
      <c r="A27" s="29" t="s">
        <v>28</v>
      </c>
      <c r="B27" s="6" t="s">
        <v>10</v>
      </c>
      <c r="C27" s="27">
        <v>20</v>
      </c>
      <c r="D27" s="28">
        <v>1.85</v>
      </c>
      <c r="E27" s="28">
        <v>47</v>
      </c>
      <c r="F27" s="28">
        <v>1.52</v>
      </c>
      <c r="G27" s="28">
        <v>0.16</v>
      </c>
      <c r="H27" s="28">
        <v>9.84</v>
      </c>
      <c r="J27" s="29" t="s">
        <v>28</v>
      </c>
      <c r="K27" s="6" t="s">
        <v>10</v>
      </c>
      <c r="L27" s="27">
        <v>20</v>
      </c>
      <c r="M27" s="28">
        <v>1.85</v>
      </c>
      <c r="N27" s="28">
        <v>47</v>
      </c>
      <c r="O27" s="28">
        <v>1.52</v>
      </c>
      <c r="P27" s="28">
        <v>0.16</v>
      </c>
      <c r="Q27" s="28">
        <v>9.84</v>
      </c>
    </row>
    <row r="28" spans="1:17" ht="30" customHeight="1" x14ac:dyDescent="0.25">
      <c r="A28" s="29">
        <v>401.02</v>
      </c>
      <c r="B28" s="6" t="s">
        <v>104</v>
      </c>
      <c r="C28" s="27">
        <v>120</v>
      </c>
      <c r="D28" s="28">
        <v>10.4</v>
      </c>
      <c r="E28" s="28">
        <v>331.53</v>
      </c>
      <c r="F28" s="28">
        <v>7.92</v>
      </c>
      <c r="G28" s="28">
        <v>8.23</v>
      </c>
      <c r="H28" s="28">
        <v>53.8</v>
      </c>
      <c r="J28" s="29">
        <v>401.02</v>
      </c>
      <c r="K28" s="6" t="s">
        <v>104</v>
      </c>
      <c r="L28" s="27">
        <v>120</v>
      </c>
      <c r="M28" s="28">
        <v>10.4</v>
      </c>
      <c r="N28" s="28">
        <v>331.53</v>
      </c>
      <c r="O28" s="28">
        <v>7.92</v>
      </c>
      <c r="P28" s="28">
        <v>8.23</v>
      </c>
      <c r="Q28" s="28">
        <v>53.8</v>
      </c>
    </row>
    <row r="29" spans="1:17" ht="15" customHeight="1" x14ac:dyDescent="0.25">
      <c r="A29" s="25">
        <v>65</v>
      </c>
      <c r="B29" s="6" t="s">
        <v>74</v>
      </c>
      <c r="C29" s="21">
        <v>250</v>
      </c>
      <c r="D29" s="22">
        <v>30.32</v>
      </c>
      <c r="E29" s="23">
        <v>107.5</v>
      </c>
      <c r="F29" s="23">
        <v>2.5</v>
      </c>
      <c r="G29" s="23">
        <v>0.5</v>
      </c>
      <c r="H29" s="23">
        <v>20.25</v>
      </c>
      <c r="J29" s="25">
        <v>65</v>
      </c>
      <c r="K29" s="6" t="s">
        <v>74</v>
      </c>
      <c r="L29" s="21">
        <v>250</v>
      </c>
      <c r="M29" s="22">
        <v>30.32</v>
      </c>
      <c r="N29" s="23">
        <v>107.5</v>
      </c>
      <c r="O29" s="23">
        <v>2.5</v>
      </c>
      <c r="P29" s="23">
        <v>0.5</v>
      </c>
      <c r="Q29" s="23">
        <v>20.25</v>
      </c>
    </row>
    <row r="30" spans="1:17" s="3" customFormat="1" ht="15" customHeight="1" x14ac:dyDescent="0.25">
      <c r="A30" s="20"/>
      <c r="B30" s="2" t="s">
        <v>11</v>
      </c>
      <c r="C30" s="41">
        <f t="shared" ref="C30:H30" si="6">SUM(C24:C29)</f>
        <v>835</v>
      </c>
      <c r="D30" s="42">
        <f t="shared" si="6"/>
        <v>103.41</v>
      </c>
      <c r="E30" s="42">
        <f t="shared" si="6"/>
        <v>996.98</v>
      </c>
      <c r="F30" s="42">
        <f t="shared" si="6"/>
        <v>44.1</v>
      </c>
      <c r="G30" s="42">
        <f t="shared" si="6"/>
        <v>28.39</v>
      </c>
      <c r="H30" s="42">
        <f t="shared" si="6"/>
        <v>132.26999999999998</v>
      </c>
      <c r="I30" s="19"/>
      <c r="J30" s="20"/>
      <c r="K30" s="2" t="s">
        <v>11</v>
      </c>
      <c r="L30" s="41">
        <f t="shared" ref="L30:Q30" si="7">SUM(L24:L29)</f>
        <v>835</v>
      </c>
      <c r="M30" s="42">
        <f t="shared" si="7"/>
        <v>103.41</v>
      </c>
      <c r="N30" s="42">
        <f t="shared" si="7"/>
        <v>996.98</v>
      </c>
      <c r="O30" s="42">
        <f t="shared" si="7"/>
        <v>44.1</v>
      </c>
      <c r="P30" s="42">
        <f t="shared" si="7"/>
        <v>28.39</v>
      </c>
      <c r="Q30" s="42">
        <f t="shared" si="7"/>
        <v>132.26999999999998</v>
      </c>
    </row>
    <row r="31" spans="1:17" ht="15" customHeight="1" x14ac:dyDescent="0.25">
      <c r="A31" s="25"/>
      <c r="B31" s="5" t="s">
        <v>72</v>
      </c>
      <c r="C31" s="27"/>
      <c r="D31" s="28"/>
      <c r="E31" s="28"/>
      <c r="F31" s="28"/>
      <c r="G31" s="28"/>
      <c r="H31" s="23"/>
      <c r="J31" s="25"/>
      <c r="K31" s="5" t="s">
        <v>72</v>
      </c>
      <c r="L31" s="27"/>
      <c r="M31" s="28"/>
      <c r="N31" s="28"/>
      <c r="O31" s="28"/>
      <c r="P31" s="28"/>
      <c r="Q31" s="23"/>
    </row>
    <row r="32" spans="1:17" s="11" customFormat="1" ht="15" customHeight="1" x14ac:dyDescent="0.25">
      <c r="A32" s="26">
        <v>508.03</v>
      </c>
      <c r="B32" s="6" t="s">
        <v>69</v>
      </c>
      <c r="C32" s="21">
        <v>60</v>
      </c>
      <c r="D32" s="22">
        <v>6.94</v>
      </c>
      <c r="E32" s="22">
        <v>86.4</v>
      </c>
      <c r="F32" s="22">
        <v>2.21</v>
      </c>
      <c r="G32" s="22">
        <v>6.27</v>
      </c>
      <c r="H32" s="22">
        <v>5.13</v>
      </c>
      <c r="I32" s="40"/>
      <c r="J32" s="26">
        <v>508.05</v>
      </c>
      <c r="K32" s="6" t="s">
        <v>69</v>
      </c>
      <c r="L32" s="21">
        <v>100</v>
      </c>
      <c r="M32" s="22">
        <v>11.02</v>
      </c>
      <c r="N32" s="22">
        <v>122.84</v>
      </c>
      <c r="O32" s="22">
        <v>1.63</v>
      </c>
      <c r="P32" s="22">
        <v>6.21</v>
      </c>
      <c r="Q32" s="22">
        <v>8.94</v>
      </c>
    </row>
    <row r="33" spans="1:17" ht="45.75" customHeight="1" x14ac:dyDescent="0.25">
      <c r="A33" s="25">
        <v>82.01</v>
      </c>
      <c r="B33" s="6" t="s">
        <v>76</v>
      </c>
      <c r="C33" s="36">
        <v>220</v>
      </c>
      <c r="D33" s="23">
        <v>13.18</v>
      </c>
      <c r="E33" s="23">
        <v>119.68</v>
      </c>
      <c r="F33" s="23">
        <v>3.79</v>
      </c>
      <c r="G33" s="23">
        <v>7.25</v>
      </c>
      <c r="H33" s="23">
        <v>8.84</v>
      </c>
      <c r="J33" s="25">
        <v>82</v>
      </c>
      <c r="K33" s="6" t="s">
        <v>76</v>
      </c>
      <c r="L33" s="36">
        <v>265</v>
      </c>
      <c r="M33" s="23">
        <v>12.51</v>
      </c>
      <c r="N33" s="23">
        <v>129.66</v>
      </c>
      <c r="O33" s="23">
        <v>3.99</v>
      </c>
      <c r="P33" s="23">
        <v>7.53</v>
      </c>
      <c r="Q33" s="23">
        <v>10.36</v>
      </c>
    </row>
    <row r="34" spans="1:17" ht="15" customHeight="1" x14ac:dyDescent="0.25">
      <c r="A34" s="25">
        <v>511.03</v>
      </c>
      <c r="B34" s="6" t="s">
        <v>43</v>
      </c>
      <c r="C34" s="36">
        <v>90</v>
      </c>
      <c r="D34" s="23">
        <v>18.04</v>
      </c>
      <c r="E34" s="23">
        <v>165.55</v>
      </c>
      <c r="F34" s="23">
        <v>12.28</v>
      </c>
      <c r="G34" s="23">
        <v>6.5</v>
      </c>
      <c r="H34" s="23">
        <v>13.43</v>
      </c>
      <c r="J34" s="25">
        <v>511.03</v>
      </c>
      <c r="K34" s="6" t="s">
        <v>43</v>
      </c>
      <c r="L34" s="36">
        <v>90</v>
      </c>
      <c r="M34" s="23">
        <v>18.04</v>
      </c>
      <c r="N34" s="23">
        <v>165.55</v>
      </c>
      <c r="O34" s="23">
        <v>12.28</v>
      </c>
      <c r="P34" s="23">
        <v>6.5</v>
      </c>
      <c r="Q34" s="23">
        <v>13.43</v>
      </c>
    </row>
    <row r="35" spans="1:17" ht="32.25" customHeight="1" x14ac:dyDescent="0.25">
      <c r="A35" s="25">
        <v>1541</v>
      </c>
      <c r="B35" s="6" t="s">
        <v>59</v>
      </c>
      <c r="C35" s="36">
        <v>150</v>
      </c>
      <c r="D35" s="23">
        <v>11.41</v>
      </c>
      <c r="E35" s="23">
        <v>150.69999999999999</v>
      </c>
      <c r="F35" s="23">
        <v>3.26</v>
      </c>
      <c r="G35" s="23">
        <v>5.2</v>
      </c>
      <c r="H35" s="23">
        <v>21.61</v>
      </c>
      <c r="J35" s="25">
        <v>1541</v>
      </c>
      <c r="K35" s="6" t="s">
        <v>59</v>
      </c>
      <c r="L35" s="36">
        <v>180</v>
      </c>
      <c r="M35" s="23">
        <v>11.41</v>
      </c>
      <c r="N35" s="23">
        <v>150.69999999999999</v>
      </c>
      <c r="O35" s="23">
        <v>3.26</v>
      </c>
      <c r="P35" s="23">
        <v>5.2</v>
      </c>
      <c r="Q35" s="23">
        <v>21.61</v>
      </c>
    </row>
    <row r="36" spans="1:17" ht="30.75" customHeight="1" x14ac:dyDescent="0.25">
      <c r="A36" s="25">
        <v>388.01</v>
      </c>
      <c r="B36" s="6" t="s">
        <v>51</v>
      </c>
      <c r="C36" s="36">
        <v>180</v>
      </c>
      <c r="D36" s="23">
        <v>6.98</v>
      </c>
      <c r="E36" s="23">
        <v>72.66</v>
      </c>
      <c r="F36" s="23">
        <v>0.61</v>
      </c>
      <c r="G36" s="23">
        <v>0.25</v>
      </c>
      <c r="H36" s="23">
        <v>10.51</v>
      </c>
      <c r="J36" s="25">
        <v>388</v>
      </c>
      <c r="K36" s="6" t="s">
        <v>51</v>
      </c>
      <c r="L36" s="36">
        <v>200</v>
      </c>
      <c r="M36" s="23">
        <v>7.5</v>
      </c>
      <c r="N36" s="23">
        <v>80.72</v>
      </c>
      <c r="O36" s="23">
        <v>0.68</v>
      </c>
      <c r="P36" s="23">
        <v>0.28000000000000003</v>
      </c>
      <c r="Q36" s="23">
        <v>11.68</v>
      </c>
    </row>
    <row r="37" spans="1:17" ht="15" customHeight="1" x14ac:dyDescent="0.25">
      <c r="A37" s="29" t="s">
        <v>9</v>
      </c>
      <c r="B37" s="6" t="s">
        <v>10</v>
      </c>
      <c r="C37" s="27">
        <v>30</v>
      </c>
      <c r="D37" s="28">
        <v>2.78</v>
      </c>
      <c r="E37" s="28">
        <v>70.5</v>
      </c>
      <c r="F37" s="28">
        <v>2.2799999999999998</v>
      </c>
      <c r="G37" s="28">
        <v>0.4</v>
      </c>
      <c r="H37" s="28">
        <v>14.76</v>
      </c>
      <c r="J37" s="29" t="s">
        <v>9</v>
      </c>
      <c r="K37" s="6" t="s">
        <v>10</v>
      </c>
      <c r="L37" s="27">
        <v>30</v>
      </c>
      <c r="M37" s="28">
        <v>2.78</v>
      </c>
      <c r="N37" s="28">
        <v>70.5</v>
      </c>
      <c r="O37" s="28">
        <v>2.2799999999999998</v>
      </c>
      <c r="P37" s="28">
        <v>0.4</v>
      </c>
      <c r="Q37" s="28">
        <v>14.76</v>
      </c>
    </row>
    <row r="38" spans="1:17" ht="15" customHeight="1" x14ac:dyDescent="0.25">
      <c r="A38" s="25" t="s">
        <v>9</v>
      </c>
      <c r="B38" s="6" t="s">
        <v>13</v>
      </c>
      <c r="C38" s="36">
        <v>60</v>
      </c>
      <c r="D38" s="23">
        <v>3.71</v>
      </c>
      <c r="E38" s="23">
        <v>155.4</v>
      </c>
      <c r="F38" s="23">
        <v>5.0999999999999996</v>
      </c>
      <c r="G38" s="23">
        <v>1.98</v>
      </c>
      <c r="H38" s="23">
        <v>29.98</v>
      </c>
      <c r="J38" s="25" t="s">
        <v>9</v>
      </c>
      <c r="K38" s="6" t="s">
        <v>13</v>
      </c>
      <c r="L38" s="36">
        <v>60</v>
      </c>
      <c r="M38" s="23">
        <v>3.71</v>
      </c>
      <c r="N38" s="23">
        <v>155.4</v>
      </c>
      <c r="O38" s="23">
        <v>5.0999999999999996</v>
      </c>
      <c r="P38" s="23">
        <v>1.98</v>
      </c>
      <c r="Q38" s="23">
        <v>29.98</v>
      </c>
    </row>
    <row r="39" spans="1:17" s="3" customFormat="1" ht="15" customHeight="1" x14ac:dyDescent="0.25">
      <c r="A39" s="20"/>
      <c r="B39" s="2" t="s">
        <v>11</v>
      </c>
      <c r="C39" s="32">
        <f>SUM(C32:C38)</f>
        <v>790</v>
      </c>
      <c r="D39" s="33">
        <f>D32+D33+D34+D35+D36+D37+D38</f>
        <v>63.04</v>
      </c>
      <c r="E39" s="33">
        <f>SUM(E32:E38)</f>
        <v>820.88999999999987</v>
      </c>
      <c r="F39" s="33">
        <f>SUM(F32:F38)</f>
        <v>29.53</v>
      </c>
      <c r="G39" s="33">
        <f>SUM(G32:G38)</f>
        <v>27.849999999999998</v>
      </c>
      <c r="H39" s="33">
        <f>SUM(H32:H38)</f>
        <v>104.26</v>
      </c>
      <c r="I39" s="19"/>
      <c r="J39" s="20"/>
      <c r="K39" s="2" t="s">
        <v>11</v>
      </c>
      <c r="L39" s="32">
        <f>SUM(L32:L38)</f>
        <v>925</v>
      </c>
      <c r="M39" s="33">
        <f>M32+M33+M34+M35+M36+M37+M38</f>
        <v>66.97</v>
      </c>
      <c r="N39" s="33">
        <f>SUM(N32:N38)</f>
        <v>875.37</v>
      </c>
      <c r="O39" s="33">
        <f>SUM(O32:O38)</f>
        <v>29.22</v>
      </c>
      <c r="P39" s="33">
        <f>SUM(P32:P38)</f>
        <v>28.1</v>
      </c>
      <c r="Q39" s="33">
        <f>SUM(Q32:Q38)</f>
        <v>110.76</v>
      </c>
    </row>
    <row r="40" spans="1:17" s="3" customFormat="1" ht="15" customHeight="1" x14ac:dyDescent="0.25">
      <c r="A40" s="20"/>
      <c r="B40" s="2" t="s">
        <v>94</v>
      </c>
      <c r="C40" s="32">
        <f>C39+C30</f>
        <v>1625</v>
      </c>
      <c r="D40" s="32">
        <f t="shared" ref="D40:H40" si="8">D39+D30</f>
        <v>166.45</v>
      </c>
      <c r="E40" s="42">
        <f t="shared" si="8"/>
        <v>1817.87</v>
      </c>
      <c r="F40" s="42">
        <f t="shared" si="8"/>
        <v>73.63</v>
      </c>
      <c r="G40" s="42">
        <f t="shared" si="8"/>
        <v>56.239999999999995</v>
      </c>
      <c r="H40" s="42">
        <f t="shared" si="8"/>
        <v>236.52999999999997</v>
      </c>
      <c r="I40" s="19"/>
      <c r="J40" s="20"/>
      <c r="K40" s="2" t="s">
        <v>94</v>
      </c>
      <c r="L40" s="32">
        <f>L39+L30</f>
        <v>1760</v>
      </c>
      <c r="M40" s="32">
        <f t="shared" ref="M40:Q40" si="9">M39+M30</f>
        <v>170.38</v>
      </c>
      <c r="N40" s="42">
        <f t="shared" si="9"/>
        <v>1872.35</v>
      </c>
      <c r="O40" s="42">
        <f t="shared" si="9"/>
        <v>73.319999999999993</v>
      </c>
      <c r="P40" s="42">
        <f t="shared" si="9"/>
        <v>56.49</v>
      </c>
      <c r="Q40" s="42">
        <f t="shared" si="9"/>
        <v>243.02999999999997</v>
      </c>
    </row>
    <row r="41" spans="1:17" ht="79.5" customHeight="1" x14ac:dyDescent="0.25"/>
    <row r="42" spans="1:17" s="3" customFormat="1" ht="15" customHeight="1" x14ac:dyDescent="0.25">
      <c r="A42" s="20"/>
      <c r="B42" s="2" t="s">
        <v>97</v>
      </c>
      <c r="C42" s="54" t="s">
        <v>39</v>
      </c>
      <c r="D42" s="55"/>
      <c r="E42" s="55"/>
      <c r="F42" s="55"/>
      <c r="G42" s="55"/>
      <c r="H42" s="56"/>
      <c r="I42" s="19"/>
      <c r="J42" s="20"/>
      <c r="K42" s="2" t="s">
        <v>109</v>
      </c>
      <c r="L42" s="54" t="s">
        <v>39</v>
      </c>
      <c r="M42" s="55"/>
      <c r="N42" s="55"/>
      <c r="O42" s="55"/>
      <c r="P42" s="55"/>
      <c r="Q42" s="56"/>
    </row>
    <row r="43" spans="1:17" s="4" customFormat="1" ht="30.75" customHeight="1" x14ac:dyDescent="0.25">
      <c r="A43" s="15" t="s">
        <v>1</v>
      </c>
      <c r="B43" s="2" t="s">
        <v>2</v>
      </c>
      <c r="C43" s="16" t="s">
        <v>3</v>
      </c>
      <c r="D43" s="17" t="s">
        <v>114</v>
      </c>
      <c r="E43" s="17" t="s">
        <v>4</v>
      </c>
      <c r="F43" s="17" t="s">
        <v>5</v>
      </c>
      <c r="G43" s="17" t="s">
        <v>6</v>
      </c>
      <c r="H43" s="17" t="s">
        <v>7</v>
      </c>
      <c r="I43" s="18"/>
      <c r="J43" s="15" t="s">
        <v>1</v>
      </c>
      <c r="K43" s="2" t="s">
        <v>2</v>
      </c>
      <c r="L43" s="16" t="s">
        <v>3</v>
      </c>
      <c r="M43" s="17" t="s">
        <v>114</v>
      </c>
      <c r="N43" s="17" t="s">
        <v>4</v>
      </c>
      <c r="O43" s="17" t="s">
        <v>5</v>
      </c>
      <c r="P43" s="17" t="s">
        <v>6</v>
      </c>
      <c r="Q43" s="17" t="s">
        <v>7</v>
      </c>
    </row>
    <row r="44" spans="1:17" s="12" customFormat="1" ht="33" customHeight="1" x14ac:dyDescent="0.25">
      <c r="A44" s="25">
        <v>224.03</v>
      </c>
      <c r="B44" s="9" t="s">
        <v>88</v>
      </c>
      <c r="C44" s="36">
        <v>220</v>
      </c>
      <c r="D44" s="23">
        <v>44.65</v>
      </c>
      <c r="E44" s="23">
        <v>445.25</v>
      </c>
      <c r="F44" s="23">
        <v>25.29</v>
      </c>
      <c r="G44" s="23">
        <v>22.67</v>
      </c>
      <c r="H44" s="23">
        <v>25.5</v>
      </c>
      <c r="I44" s="43"/>
      <c r="J44" s="25">
        <v>224.03</v>
      </c>
      <c r="K44" s="9" t="s">
        <v>88</v>
      </c>
      <c r="L44" s="36">
        <v>220</v>
      </c>
      <c r="M44" s="23">
        <v>44.65</v>
      </c>
      <c r="N44" s="23">
        <v>445.25</v>
      </c>
      <c r="O44" s="23">
        <v>25.29</v>
      </c>
      <c r="P44" s="23">
        <v>22.67</v>
      </c>
      <c r="Q44" s="23">
        <v>25.5</v>
      </c>
    </row>
    <row r="45" spans="1:17" ht="15" customHeight="1" x14ac:dyDescent="0.25">
      <c r="A45" s="25">
        <v>377.02</v>
      </c>
      <c r="B45" s="6" t="s">
        <v>16</v>
      </c>
      <c r="C45" s="36">
        <v>200</v>
      </c>
      <c r="D45" s="23">
        <v>3.39</v>
      </c>
      <c r="E45" s="23">
        <v>17.899999999999999</v>
      </c>
      <c r="F45" s="23">
        <v>0.48</v>
      </c>
      <c r="G45" s="23">
        <v>0.01</v>
      </c>
      <c r="H45" s="23">
        <v>8.8800000000000008</v>
      </c>
      <c r="J45" s="25">
        <v>377.02</v>
      </c>
      <c r="K45" s="6" t="s">
        <v>16</v>
      </c>
      <c r="L45" s="36">
        <v>200</v>
      </c>
      <c r="M45" s="23">
        <v>3.39</v>
      </c>
      <c r="N45" s="23">
        <v>17.899999999999999</v>
      </c>
      <c r="O45" s="23">
        <v>0.48</v>
      </c>
      <c r="P45" s="23">
        <v>0.01</v>
      </c>
      <c r="Q45" s="23">
        <v>8.8800000000000008</v>
      </c>
    </row>
    <row r="46" spans="1:17" ht="15" customHeight="1" x14ac:dyDescent="0.25">
      <c r="A46" s="29" t="s">
        <v>9</v>
      </c>
      <c r="B46" s="6" t="s">
        <v>10</v>
      </c>
      <c r="C46" s="27">
        <v>20</v>
      </c>
      <c r="D46" s="28">
        <v>1.85</v>
      </c>
      <c r="E46" s="28">
        <v>47</v>
      </c>
      <c r="F46" s="28">
        <v>1.52</v>
      </c>
      <c r="G46" s="28">
        <v>0.16</v>
      </c>
      <c r="H46" s="28">
        <v>9.84</v>
      </c>
      <c r="J46" s="29" t="s">
        <v>9</v>
      </c>
      <c r="K46" s="6" t="s">
        <v>10</v>
      </c>
      <c r="L46" s="27">
        <v>20</v>
      </c>
      <c r="M46" s="28">
        <v>1.85</v>
      </c>
      <c r="N46" s="28">
        <v>47</v>
      </c>
      <c r="O46" s="28">
        <v>1.52</v>
      </c>
      <c r="P46" s="28">
        <v>0.16</v>
      </c>
      <c r="Q46" s="28">
        <v>9.84</v>
      </c>
    </row>
    <row r="47" spans="1:17" ht="15" customHeight="1" x14ac:dyDescent="0.25">
      <c r="A47" s="25">
        <v>1.07</v>
      </c>
      <c r="B47" s="8" t="s">
        <v>86</v>
      </c>
      <c r="C47" s="30">
        <v>35</v>
      </c>
      <c r="D47" s="31">
        <v>8.4700000000000006</v>
      </c>
      <c r="E47" s="23">
        <v>159.19999999999999</v>
      </c>
      <c r="F47" s="23">
        <v>1.6</v>
      </c>
      <c r="G47" s="23">
        <v>12.54</v>
      </c>
      <c r="H47" s="23">
        <v>9.9600000000000009</v>
      </c>
      <c r="J47" s="25">
        <v>1.07</v>
      </c>
      <c r="K47" s="8" t="s">
        <v>86</v>
      </c>
      <c r="L47" s="30">
        <v>35</v>
      </c>
      <c r="M47" s="31">
        <v>8.4700000000000006</v>
      </c>
      <c r="N47" s="23">
        <v>159.19999999999999</v>
      </c>
      <c r="O47" s="23">
        <v>1.6</v>
      </c>
      <c r="P47" s="23">
        <v>12.54</v>
      </c>
      <c r="Q47" s="23">
        <v>9.9600000000000009</v>
      </c>
    </row>
    <row r="48" spans="1:17" ht="15" customHeight="1" x14ac:dyDescent="0.25">
      <c r="A48" s="25">
        <v>73.02</v>
      </c>
      <c r="B48" s="6" t="s">
        <v>93</v>
      </c>
      <c r="C48" s="27">
        <v>180</v>
      </c>
      <c r="D48" s="28">
        <v>17.690000000000001</v>
      </c>
      <c r="E48" s="28">
        <v>162</v>
      </c>
      <c r="F48" s="28">
        <v>9</v>
      </c>
      <c r="G48" s="28">
        <v>4.5</v>
      </c>
      <c r="H48" s="23">
        <v>25.74</v>
      </c>
      <c r="J48" s="25">
        <v>73.02</v>
      </c>
      <c r="K48" s="6" t="s">
        <v>93</v>
      </c>
      <c r="L48" s="27">
        <v>180</v>
      </c>
      <c r="M48" s="28">
        <v>17.690000000000001</v>
      </c>
      <c r="N48" s="28">
        <v>162</v>
      </c>
      <c r="O48" s="28">
        <v>9</v>
      </c>
      <c r="P48" s="28">
        <v>4.5</v>
      </c>
      <c r="Q48" s="23">
        <v>25.74</v>
      </c>
    </row>
    <row r="49" spans="1:17" ht="15" customHeight="1" x14ac:dyDescent="0.25">
      <c r="A49" s="25">
        <v>1551.01</v>
      </c>
      <c r="B49" s="6" t="s">
        <v>108</v>
      </c>
      <c r="C49" s="27">
        <v>100</v>
      </c>
      <c r="D49" s="28">
        <v>13.8</v>
      </c>
      <c r="E49" s="28">
        <v>450</v>
      </c>
      <c r="F49" s="28">
        <v>7</v>
      </c>
      <c r="G49" s="28">
        <v>16</v>
      </c>
      <c r="H49" s="23">
        <v>65</v>
      </c>
      <c r="J49" s="25">
        <v>1551.01</v>
      </c>
      <c r="K49" s="6" t="s">
        <v>108</v>
      </c>
      <c r="L49" s="27">
        <v>100</v>
      </c>
      <c r="M49" s="28">
        <v>13.8</v>
      </c>
      <c r="N49" s="28">
        <v>450</v>
      </c>
      <c r="O49" s="28">
        <v>7</v>
      </c>
      <c r="P49" s="28">
        <v>16</v>
      </c>
      <c r="Q49" s="23">
        <v>65</v>
      </c>
    </row>
    <row r="50" spans="1:17" s="3" customFormat="1" ht="15" customHeight="1" x14ac:dyDescent="0.25">
      <c r="A50" s="20"/>
      <c r="B50" s="2" t="s">
        <v>11</v>
      </c>
      <c r="C50" s="41">
        <f t="shared" ref="C50:H50" si="10">SUM(C44:C49)</f>
        <v>755</v>
      </c>
      <c r="D50" s="42">
        <f t="shared" si="10"/>
        <v>89.85</v>
      </c>
      <c r="E50" s="42">
        <f t="shared" si="10"/>
        <v>1281.3499999999999</v>
      </c>
      <c r="F50" s="42">
        <f t="shared" si="10"/>
        <v>44.89</v>
      </c>
      <c r="G50" s="42">
        <f t="shared" si="10"/>
        <v>55.88</v>
      </c>
      <c r="H50" s="42">
        <f t="shared" si="10"/>
        <v>144.92000000000002</v>
      </c>
      <c r="I50" s="19"/>
      <c r="J50" s="20"/>
      <c r="K50" s="2" t="s">
        <v>11</v>
      </c>
      <c r="L50" s="41">
        <f t="shared" ref="L50:Q50" si="11">SUM(L44:L49)</f>
        <v>755</v>
      </c>
      <c r="M50" s="42">
        <f t="shared" si="11"/>
        <v>89.85</v>
      </c>
      <c r="N50" s="42">
        <f t="shared" si="11"/>
        <v>1281.3499999999999</v>
      </c>
      <c r="O50" s="42">
        <f t="shared" si="11"/>
        <v>44.89</v>
      </c>
      <c r="P50" s="42">
        <f t="shared" si="11"/>
        <v>55.88</v>
      </c>
      <c r="Q50" s="42">
        <f t="shared" si="11"/>
        <v>144.92000000000002</v>
      </c>
    </row>
    <row r="51" spans="1:17" ht="15" customHeight="1" x14ac:dyDescent="0.25">
      <c r="A51" s="25"/>
      <c r="B51" s="5" t="s">
        <v>72</v>
      </c>
      <c r="C51" s="27"/>
      <c r="D51" s="28"/>
      <c r="E51" s="28"/>
      <c r="F51" s="28"/>
      <c r="G51" s="28"/>
      <c r="H51" s="23"/>
      <c r="J51" s="25"/>
      <c r="K51" s="5" t="s">
        <v>72</v>
      </c>
      <c r="L51" s="27"/>
      <c r="M51" s="28"/>
      <c r="N51" s="28"/>
      <c r="O51" s="28"/>
      <c r="P51" s="28"/>
      <c r="Q51" s="23"/>
    </row>
    <row r="52" spans="1:17" ht="30.75" customHeight="1" x14ac:dyDescent="0.25">
      <c r="A52" s="25">
        <v>24.02</v>
      </c>
      <c r="B52" s="6" t="s">
        <v>102</v>
      </c>
      <c r="C52" s="36">
        <v>60</v>
      </c>
      <c r="D52" s="23">
        <v>11.76</v>
      </c>
      <c r="E52" s="23">
        <v>46.28</v>
      </c>
      <c r="F52" s="23">
        <v>0.52</v>
      </c>
      <c r="G52" s="23">
        <v>4.08</v>
      </c>
      <c r="H52" s="23">
        <v>1.67</v>
      </c>
      <c r="J52" s="25">
        <v>24.01</v>
      </c>
      <c r="K52" s="6" t="s">
        <v>102</v>
      </c>
      <c r="L52" s="21">
        <v>100</v>
      </c>
      <c r="M52" s="22">
        <v>19.5</v>
      </c>
      <c r="N52" s="23">
        <v>62.55</v>
      </c>
      <c r="O52" s="23">
        <v>0.89</v>
      </c>
      <c r="P52" s="23">
        <v>5.15</v>
      </c>
      <c r="Q52" s="23">
        <v>2.85</v>
      </c>
    </row>
    <row r="53" spans="1:17" s="12" customFormat="1" ht="32.25" customHeight="1" x14ac:dyDescent="0.25">
      <c r="A53" s="25">
        <v>125.05</v>
      </c>
      <c r="B53" s="6" t="s">
        <v>66</v>
      </c>
      <c r="C53" s="21">
        <v>220</v>
      </c>
      <c r="D53" s="22">
        <v>13.09</v>
      </c>
      <c r="E53" s="23">
        <v>178.23</v>
      </c>
      <c r="F53" s="23">
        <v>5.4</v>
      </c>
      <c r="G53" s="23">
        <v>9.59</v>
      </c>
      <c r="H53" s="23">
        <v>16.510000000000002</v>
      </c>
      <c r="I53" s="43"/>
      <c r="J53" s="25">
        <v>125.01</v>
      </c>
      <c r="K53" s="6" t="s">
        <v>66</v>
      </c>
      <c r="L53" s="21">
        <v>250</v>
      </c>
      <c r="M53" s="22">
        <v>21.53</v>
      </c>
      <c r="N53" s="23">
        <v>194.23</v>
      </c>
      <c r="O53" s="23">
        <v>8.14</v>
      </c>
      <c r="P53" s="23">
        <v>9.0500000000000007</v>
      </c>
      <c r="Q53" s="23">
        <v>18.850000000000001</v>
      </c>
    </row>
    <row r="54" spans="1:17" ht="16.5" customHeight="1" x14ac:dyDescent="0.25">
      <c r="A54" s="25">
        <v>294</v>
      </c>
      <c r="B54" s="6" t="s">
        <v>45</v>
      </c>
      <c r="C54" s="21">
        <v>100</v>
      </c>
      <c r="D54" s="22">
        <v>29.18</v>
      </c>
      <c r="E54" s="23">
        <v>309.52</v>
      </c>
      <c r="F54" s="23">
        <v>17.79</v>
      </c>
      <c r="G54" s="23">
        <v>18.71</v>
      </c>
      <c r="H54" s="23">
        <v>16.8</v>
      </c>
      <c r="J54" s="25">
        <v>294</v>
      </c>
      <c r="K54" s="6" t="s">
        <v>45</v>
      </c>
      <c r="L54" s="21">
        <v>100</v>
      </c>
      <c r="M54" s="22">
        <v>29.18</v>
      </c>
      <c r="N54" s="23">
        <v>309.52</v>
      </c>
      <c r="O54" s="23">
        <v>17.79</v>
      </c>
      <c r="P54" s="23">
        <v>18.71</v>
      </c>
      <c r="Q54" s="23">
        <v>16.8</v>
      </c>
    </row>
    <row r="55" spans="1:17" ht="33.75" customHeight="1" x14ac:dyDescent="0.25">
      <c r="A55" s="25" t="s">
        <v>22</v>
      </c>
      <c r="B55" s="6" t="s">
        <v>23</v>
      </c>
      <c r="C55" s="21">
        <v>150</v>
      </c>
      <c r="D55" s="22">
        <v>23.66</v>
      </c>
      <c r="E55" s="23">
        <v>126.35</v>
      </c>
      <c r="F55" s="23">
        <v>3.75</v>
      </c>
      <c r="G55" s="23">
        <v>6.23</v>
      </c>
      <c r="H55" s="23">
        <v>11.18</v>
      </c>
      <c r="J55" s="25" t="s">
        <v>22</v>
      </c>
      <c r="K55" s="6" t="s">
        <v>23</v>
      </c>
      <c r="L55" s="21">
        <v>150</v>
      </c>
      <c r="M55" s="22">
        <v>23.66</v>
      </c>
      <c r="N55" s="23">
        <v>126.35</v>
      </c>
      <c r="O55" s="23">
        <v>3.75</v>
      </c>
      <c r="P55" s="23">
        <v>6.23</v>
      </c>
      <c r="Q55" s="23">
        <v>11.18</v>
      </c>
    </row>
    <row r="56" spans="1:17" ht="31.5" customHeight="1" x14ac:dyDescent="0.25">
      <c r="A56" s="25">
        <v>348.01</v>
      </c>
      <c r="B56" s="6" t="s">
        <v>46</v>
      </c>
      <c r="C56" s="21">
        <v>180</v>
      </c>
      <c r="D56" s="22">
        <v>6.95</v>
      </c>
      <c r="E56" s="23">
        <v>72.55</v>
      </c>
      <c r="F56" s="23">
        <v>0.17</v>
      </c>
      <c r="G56" s="23">
        <v>0.05</v>
      </c>
      <c r="H56" s="23">
        <v>17.87</v>
      </c>
      <c r="J56" s="25">
        <v>348.02</v>
      </c>
      <c r="K56" s="6" t="s">
        <v>46</v>
      </c>
      <c r="L56" s="21">
        <v>200</v>
      </c>
      <c r="M56" s="22">
        <v>7.57</v>
      </c>
      <c r="N56" s="23">
        <v>88.99</v>
      </c>
      <c r="O56" s="23">
        <v>0.55000000000000004</v>
      </c>
      <c r="P56" s="23">
        <v>0.12</v>
      </c>
      <c r="Q56" s="23">
        <v>17.61</v>
      </c>
    </row>
    <row r="57" spans="1:17" ht="15" customHeight="1" x14ac:dyDescent="0.25">
      <c r="A57" s="29" t="s">
        <v>9</v>
      </c>
      <c r="B57" s="6" t="s">
        <v>10</v>
      </c>
      <c r="C57" s="27">
        <v>30</v>
      </c>
      <c r="D57" s="28">
        <v>2.78</v>
      </c>
      <c r="E57" s="28">
        <v>70.5</v>
      </c>
      <c r="F57" s="28">
        <v>2.2799999999999998</v>
      </c>
      <c r="G57" s="28">
        <v>0.4</v>
      </c>
      <c r="H57" s="28">
        <v>14.76</v>
      </c>
      <c r="J57" s="29" t="s">
        <v>9</v>
      </c>
      <c r="K57" s="6" t="s">
        <v>10</v>
      </c>
      <c r="L57" s="27">
        <v>30</v>
      </c>
      <c r="M57" s="28">
        <v>2.78</v>
      </c>
      <c r="N57" s="28">
        <v>70.5</v>
      </c>
      <c r="O57" s="28">
        <v>2.2799999999999998</v>
      </c>
      <c r="P57" s="28">
        <v>0.4</v>
      </c>
      <c r="Q57" s="28">
        <v>14.76</v>
      </c>
    </row>
    <row r="58" spans="1:17" ht="15" customHeight="1" x14ac:dyDescent="0.25">
      <c r="A58" s="25" t="s">
        <v>9</v>
      </c>
      <c r="B58" s="6" t="s">
        <v>13</v>
      </c>
      <c r="C58" s="36">
        <v>30</v>
      </c>
      <c r="D58" s="23">
        <v>1.85</v>
      </c>
      <c r="E58" s="23">
        <v>77.7</v>
      </c>
      <c r="F58" s="23">
        <v>2.5499999999999998</v>
      </c>
      <c r="G58" s="23">
        <v>0.99</v>
      </c>
      <c r="H58" s="23">
        <v>14.49</v>
      </c>
      <c r="J58" s="25" t="s">
        <v>9</v>
      </c>
      <c r="K58" s="6" t="s">
        <v>13</v>
      </c>
      <c r="L58" s="36">
        <v>60</v>
      </c>
      <c r="M58" s="23">
        <v>3.71</v>
      </c>
      <c r="N58" s="23">
        <v>155.4</v>
      </c>
      <c r="O58" s="23">
        <v>5.0999999999999996</v>
      </c>
      <c r="P58" s="23">
        <v>1.98</v>
      </c>
      <c r="Q58" s="23">
        <v>29.98</v>
      </c>
    </row>
    <row r="59" spans="1:17" s="3" customFormat="1" ht="15" customHeight="1" x14ac:dyDescent="0.25">
      <c r="A59" s="20"/>
      <c r="B59" s="2" t="s">
        <v>11</v>
      </c>
      <c r="C59" s="32">
        <f>SUM(C52:C58)</f>
        <v>770</v>
      </c>
      <c r="D59" s="33">
        <f>D52+D53+D54+D55+D56+D57+D58</f>
        <v>89.27</v>
      </c>
      <c r="E59" s="33">
        <f>SUM(E52:E58)</f>
        <v>881.13</v>
      </c>
      <c r="F59" s="33">
        <f>SUM(F52:F58)</f>
        <v>32.46</v>
      </c>
      <c r="G59" s="33">
        <f>SUM(G52:G58)</f>
        <v>40.049999999999997</v>
      </c>
      <c r="H59" s="33">
        <f>SUM(H52:H58)</f>
        <v>93.28</v>
      </c>
      <c r="I59" s="19"/>
      <c r="J59" s="20"/>
      <c r="K59" s="2" t="s">
        <v>11</v>
      </c>
      <c r="L59" s="32">
        <f>SUM(L52:L58)</f>
        <v>890</v>
      </c>
      <c r="M59" s="33">
        <f>M52+M53+M54+M55+M56+M57+M58</f>
        <v>107.92999999999999</v>
      </c>
      <c r="N59" s="33">
        <f>SUM(N52:N58)</f>
        <v>1007.54</v>
      </c>
      <c r="O59" s="33">
        <f>SUM(O52:O58)</f>
        <v>38.5</v>
      </c>
      <c r="P59" s="33">
        <f>SUM(P52:P58)</f>
        <v>41.639999999999993</v>
      </c>
      <c r="Q59" s="33">
        <f>SUM(Q52:Q58)</f>
        <v>112.03</v>
      </c>
    </row>
    <row r="60" spans="1:17" s="3" customFormat="1" ht="15" customHeight="1" x14ac:dyDescent="0.25">
      <c r="A60" s="20"/>
      <c r="B60" s="2" t="s">
        <v>94</v>
      </c>
      <c r="C60" s="32">
        <f>C59+C50</f>
        <v>1525</v>
      </c>
      <c r="D60" s="32">
        <f t="shared" ref="D60:H60" si="12">D59+D50</f>
        <v>179.12</v>
      </c>
      <c r="E60" s="42">
        <f t="shared" si="12"/>
        <v>2162.48</v>
      </c>
      <c r="F60" s="42">
        <f t="shared" si="12"/>
        <v>77.349999999999994</v>
      </c>
      <c r="G60" s="42">
        <f t="shared" si="12"/>
        <v>95.93</v>
      </c>
      <c r="H60" s="42">
        <f t="shared" si="12"/>
        <v>238.20000000000002</v>
      </c>
      <c r="I60" s="19"/>
      <c r="J60" s="20"/>
      <c r="K60" s="2" t="s">
        <v>94</v>
      </c>
      <c r="L60" s="32">
        <f>L59+L50</f>
        <v>1645</v>
      </c>
      <c r="M60" s="32">
        <f t="shared" ref="M60:Q60" si="13">M59+M50</f>
        <v>197.77999999999997</v>
      </c>
      <c r="N60" s="42">
        <f t="shared" si="13"/>
        <v>2288.89</v>
      </c>
      <c r="O60" s="42">
        <f t="shared" si="13"/>
        <v>83.39</v>
      </c>
      <c r="P60" s="42">
        <f t="shared" si="13"/>
        <v>97.52</v>
      </c>
      <c r="Q60" s="42">
        <f t="shared" si="13"/>
        <v>256.95000000000005</v>
      </c>
    </row>
    <row r="61" spans="1:17" s="3" customFormat="1" ht="108.75" customHeight="1" x14ac:dyDescent="0.25">
      <c r="A61" s="24"/>
      <c r="B61" s="10"/>
      <c r="C61" s="37"/>
      <c r="D61" s="38"/>
      <c r="E61" s="38"/>
      <c r="F61" s="38"/>
      <c r="G61" s="38"/>
      <c r="H61" s="38"/>
      <c r="I61" s="19"/>
      <c r="J61" s="24"/>
      <c r="K61" s="10"/>
      <c r="L61" s="37"/>
      <c r="M61" s="38"/>
      <c r="N61" s="38"/>
      <c r="O61" s="38"/>
      <c r="P61" s="38"/>
      <c r="Q61" s="38"/>
    </row>
    <row r="62" spans="1:17" s="3" customFormat="1" ht="15" customHeight="1" x14ac:dyDescent="0.25">
      <c r="A62" s="20"/>
      <c r="B62" s="2" t="s">
        <v>97</v>
      </c>
      <c r="C62" s="54" t="s">
        <v>20</v>
      </c>
      <c r="D62" s="55"/>
      <c r="E62" s="55"/>
      <c r="F62" s="55"/>
      <c r="G62" s="55"/>
      <c r="H62" s="56"/>
      <c r="I62" s="19"/>
      <c r="J62" s="20"/>
      <c r="K62" s="2" t="s">
        <v>109</v>
      </c>
      <c r="L62" s="54" t="s">
        <v>20</v>
      </c>
      <c r="M62" s="55"/>
      <c r="N62" s="55"/>
      <c r="O62" s="55"/>
      <c r="P62" s="55"/>
      <c r="Q62" s="56"/>
    </row>
    <row r="63" spans="1:17" s="4" customFormat="1" ht="30.75" customHeight="1" x14ac:dyDescent="0.25">
      <c r="A63" s="15" t="s">
        <v>1</v>
      </c>
      <c r="B63" s="2" t="s">
        <v>2</v>
      </c>
      <c r="C63" s="16" t="s">
        <v>3</v>
      </c>
      <c r="D63" s="17" t="s">
        <v>114</v>
      </c>
      <c r="E63" s="17" t="s">
        <v>4</v>
      </c>
      <c r="F63" s="17" t="s">
        <v>5</v>
      </c>
      <c r="G63" s="17" t="s">
        <v>6</v>
      </c>
      <c r="H63" s="17" t="s">
        <v>7</v>
      </c>
      <c r="I63" s="18"/>
      <c r="J63" s="15" t="s">
        <v>1</v>
      </c>
      <c r="K63" s="2" t="s">
        <v>2</v>
      </c>
      <c r="L63" s="16" t="s">
        <v>3</v>
      </c>
      <c r="M63" s="17" t="s">
        <v>114</v>
      </c>
      <c r="N63" s="17" t="s">
        <v>4</v>
      </c>
      <c r="O63" s="17" t="s">
        <v>5</v>
      </c>
      <c r="P63" s="17" t="s">
        <v>6</v>
      </c>
      <c r="Q63" s="17" t="s">
        <v>7</v>
      </c>
    </row>
    <row r="64" spans="1:17" ht="15.75" customHeight="1" x14ac:dyDescent="0.25">
      <c r="A64" s="25">
        <v>279</v>
      </c>
      <c r="B64" s="6" t="s">
        <v>110</v>
      </c>
      <c r="C64" s="21">
        <v>80</v>
      </c>
      <c r="D64" s="22">
        <v>17.72</v>
      </c>
      <c r="E64" s="23">
        <v>146.76</v>
      </c>
      <c r="F64" s="23">
        <v>8.11</v>
      </c>
      <c r="G64" s="23">
        <v>9.41</v>
      </c>
      <c r="H64" s="23">
        <v>6.8</v>
      </c>
      <c r="J64" s="25">
        <v>279</v>
      </c>
      <c r="K64" s="6" t="s">
        <v>110</v>
      </c>
      <c r="L64" s="21">
        <v>80</v>
      </c>
      <c r="M64" s="22">
        <v>17.72</v>
      </c>
      <c r="N64" s="23">
        <v>146.76</v>
      </c>
      <c r="O64" s="23">
        <v>8.11</v>
      </c>
      <c r="P64" s="23">
        <v>9.41</v>
      </c>
      <c r="Q64" s="23">
        <v>6.8</v>
      </c>
    </row>
    <row r="65" spans="1:17" ht="29.25" customHeight="1" x14ac:dyDescent="0.25">
      <c r="A65" s="29">
        <v>317.01</v>
      </c>
      <c r="B65" s="6" t="s">
        <v>70</v>
      </c>
      <c r="C65" s="36">
        <v>150</v>
      </c>
      <c r="D65" s="23">
        <v>14.2</v>
      </c>
      <c r="E65" s="28">
        <v>119.1</v>
      </c>
      <c r="F65" s="28">
        <v>3.23</v>
      </c>
      <c r="G65" s="28">
        <v>5.22</v>
      </c>
      <c r="H65" s="28">
        <v>13.77</v>
      </c>
      <c r="J65" s="29">
        <v>317.01</v>
      </c>
      <c r="K65" s="6" t="s">
        <v>70</v>
      </c>
      <c r="L65" s="36">
        <v>150</v>
      </c>
      <c r="M65" s="23">
        <v>14.2</v>
      </c>
      <c r="N65" s="28">
        <v>119.1</v>
      </c>
      <c r="O65" s="28">
        <v>3.23</v>
      </c>
      <c r="P65" s="28">
        <v>5.22</v>
      </c>
      <c r="Q65" s="28">
        <v>13.77</v>
      </c>
    </row>
    <row r="66" spans="1:17" ht="30" customHeight="1" x14ac:dyDescent="0.25">
      <c r="A66" s="25" t="s">
        <v>17</v>
      </c>
      <c r="B66" s="6" t="s">
        <v>18</v>
      </c>
      <c r="C66" s="21">
        <v>200</v>
      </c>
      <c r="D66" s="22">
        <v>8.52</v>
      </c>
      <c r="E66" s="23">
        <v>126.5</v>
      </c>
      <c r="F66" s="23">
        <v>2.0699999999999998</v>
      </c>
      <c r="G66" s="23">
        <v>1.73</v>
      </c>
      <c r="H66" s="23">
        <v>25.86</v>
      </c>
      <c r="J66" s="25" t="s">
        <v>17</v>
      </c>
      <c r="K66" s="6" t="s">
        <v>18</v>
      </c>
      <c r="L66" s="21">
        <v>200</v>
      </c>
      <c r="M66" s="22">
        <v>8.52</v>
      </c>
      <c r="N66" s="23">
        <v>126.5</v>
      </c>
      <c r="O66" s="23">
        <v>2.0699999999999998</v>
      </c>
      <c r="P66" s="23">
        <v>1.73</v>
      </c>
      <c r="Q66" s="23">
        <v>25.86</v>
      </c>
    </row>
    <row r="67" spans="1:17" ht="15" customHeight="1" x14ac:dyDescent="0.25">
      <c r="A67" s="29" t="s">
        <v>9</v>
      </c>
      <c r="B67" s="6" t="s">
        <v>10</v>
      </c>
      <c r="C67" s="27">
        <v>40</v>
      </c>
      <c r="D67" s="28">
        <v>3.71</v>
      </c>
      <c r="E67" s="28">
        <v>47</v>
      </c>
      <c r="F67" s="28">
        <v>1.52</v>
      </c>
      <c r="G67" s="28">
        <v>0.16</v>
      </c>
      <c r="H67" s="28">
        <v>9.84</v>
      </c>
      <c r="J67" s="29" t="s">
        <v>9</v>
      </c>
      <c r="K67" s="6" t="s">
        <v>10</v>
      </c>
      <c r="L67" s="27">
        <v>40</v>
      </c>
      <c r="M67" s="28">
        <v>3.71</v>
      </c>
      <c r="N67" s="28">
        <v>47</v>
      </c>
      <c r="O67" s="28">
        <v>1.52</v>
      </c>
      <c r="P67" s="28">
        <v>0.16</v>
      </c>
      <c r="Q67" s="28">
        <v>9.84</v>
      </c>
    </row>
    <row r="68" spans="1:17" ht="15" customHeight="1" x14ac:dyDescent="0.25">
      <c r="A68" s="25">
        <v>1565</v>
      </c>
      <c r="B68" s="6" t="s">
        <v>21</v>
      </c>
      <c r="C68" s="27">
        <v>180</v>
      </c>
      <c r="D68" s="28">
        <v>16.63</v>
      </c>
      <c r="E68" s="28">
        <v>84.6</v>
      </c>
      <c r="F68" s="28">
        <v>0.72</v>
      </c>
      <c r="G68" s="28">
        <v>0.72</v>
      </c>
      <c r="H68" s="23">
        <v>17.64</v>
      </c>
      <c r="J68" s="25">
        <v>1565</v>
      </c>
      <c r="K68" s="6" t="s">
        <v>21</v>
      </c>
      <c r="L68" s="27">
        <v>180</v>
      </c>
      <c r="M68" s="28">
        <v>16.63</v>
      </c>
      <c r="N68" s="28">
        <v>84.6</v>
      </c>
      <c r="O68" s="28">
        <v>0.72</v>
      </c>
      <c r="P68" s="28">
        <v>0.72</v>
      </c>
      <c r="Q68" s="23">
        <v>17.64</v>
      </c>
    </row>
    <row r="69" spans="1:17" s="3" customFormat="1" ht="15" customHeight="1" x14ac:dyDescent="0.25">
      <c r="A69" s="20"/>
      <c r="B69" s="2" t="s">
        <v>11</v>
      </c>
      <c r="C69" s="32">
        <f t="shared" ref="C69:H69" si="14">SUM(C64:C68)</f>
        <v>650</v>
      </c>
      <c r="D69" s="33">
        <f t="shared" si="14"/>
        <v>60.78</v>
      </c>
      <c r="E69" s="33">
        <f t="shared" si="14"/>
        <v>523.96</v>
      </c>
      <c r="F69" s="33">
        <f t="shared" si="14"/>
        <v>15.65</v>
      </c>
      <c r="G69" s="33">
        <f t="shared" si="14"/>
        <v>17.239999999999998</v>
      </c>
      <c r="H69" s="33">
        <f t="shared" si="14"/>
        <v>73.91</v>
      </c>
      <c r="I69" s="19"/>
      <c r="J69" s="20"/>
      <c r="K69" s="2" t="s">
        <v>11</v>
      </c>
      <c r="L69" s="32">
        <f t="shared" ref="L69:Q69" si="15">SUM(L64:L68)</f>
        <v>650</v>
      </c>
      <c r="M69" s="33">
        <f t="shared" si="15"/>
        <v>60.78</v>
      </c>
      <c r="N69" s="33">
        <f t="shared" si="15"/>
        <v>523.96</v>
      </c>
      <c r="O69" s="33">
        <f t="shared" si="15"/>
        <v>15.65</v>
      </c>
      <c r="P69" s="33">
        <f t="shared" si="15"/>
        <v>17.239999999999998</v>
      </c>
      <c r="Q69" s="33">
        <f t="shared" si="15"/>
        <v>73.91</v>
      </c>
    </row>
    <row r="70" spans="1:17" ht="15" customHeight="1" x14ac:dyDescent="0.25">
      <c r="A70" s="25"/>
      <c r="B70" s="5" t="s">
        <v>72</v>
      </c>
      <c r="C70" s="27"/>
      <c r="D70" s="28"/>
      <c r="E70" s="28"/>
      <c r="F70" s="28"/>
      <c r="G70" s="28"/>
      <c r="H70" s="23"/>
      <c r="J70" s="25"/>
      <c r="K70" s="5" t="s">
        <v>72</v>
      </c>
      <c r="L70" s="27"/>
      <c r="M70" s="28"/>
      <c r="N70" s="28"/>
      <c r="O70" s="28"/>
      <c r="P70" s="28"/>
      <c r="Q70" s="23"/>
    </row>
    <row r="71" spans="1:17" ht="33" customHeight="1" x14ac:dyDescent="0.25">
      <c r="A71" s="25">
        <v>61</v>
      </c>
      <c r="B71" s="6" t="s">
        <v>101</v>
      </c>
      <c r="C71" s="36">
        <v>60</v>
      </c>
      <c r="D71" s="23">
        <v>8.35</v>
      </c>
      <c r="E71" s="23">
        <v>94</v>
      </c>
      <c r="F71" s="23">
        <v>1.01</v>
      </c>
      <c r="G71" s="23">
        <v>8.18</v>
      </c>
      <c r="H71" s="23">
        <v>3.5</v>
      </c>
      <c r="J71" s="25">
        <v>44.06</v>
      </c>
      <c r="K71" s="6" t="s">
        <v>101</v>
      </c>
      <c r="L71" s="36">
        <v>100</v>
      </c>
      <c r="M71" s="22">
        <v>12.13</v>
      </c>
      <c r="N71" s="23">
        <v>73.08</v>
      </c>
      <c r="O71" s="23">
        <v>1.45</v>
      </c>
      <c r="P71" s="23">
        <v>5.12</v>
      </c>
      <c r="Q71" s="23">
        <v>4.3499999999999996</v>
      </c>
    </row>
    <row r="72" spans="1:17" ht="15" customHeight="1" x14ac:dyDescent="0.25">
      <c r="A72" s="25">
        <v>11.14</v>
      </c>
      <c r="B72" s="6" t="s">
        <v>19</v>
      </c>
      <c r="C72" s="21">
        <v>200</v>
      </c>
      <c r="D72" s="22">
        <v>10.6</v>
      </c>
      <c r="E72" s="23">
        <v>168.9</v>
      </c>
      <c r="F72" s="23">
        <v>6.13</v>
      </c>
      <c r="G72" s="23">
        <v>6.43</v>
      </c>
      <c r="H72" s="23">
        <v>18.55</v>
      </c>
      <c r="J72" s="25">
        <v>11</v>
      </c>
      <c r="K72" s="6" t="s">
        <v>19</v>
      </c>
      <c r="L72" s="21">
        <v>250</v>
      </c>
      <c r="M72" s="22">
        <v>16.27</v>
      </c>
      <c r="N72" s="23">
        <v>235.33</v>
      </c>
      <c r="O72" s="23">
        <v>8.25</v>
      </c>
      <c r="P72" s="23">
        <v>9.41</v>
      </c>
      <c r="Q72" s="23">
        <v>25.25</v>
      </c>
    </row>
    <row r="73" spans="1:17" s="11" customFormat="1" ht="35.25" customHeight="1" x14ac:dyDescent="0.25">
      <c r="A73" s="26">
        <v>1553.03</v>
      </c>
      <c r="B73" s="6" t="s">
        <v>49</v>
      </c>
      <c r="C73" s="21">
        <v>250</v>
      </c>
      <c r="D73" s="22">
        <v>30.49</v>
      </c>
      <c r="E73" s="22">
        <v>498.29</v>
      </c>
      <c r="F73" s="22">
        <v>15.2</v>
      </c>
      <c r="G73" s="22">
        <v>35.35</v>
      </c>
      <c r="H73" s="22">
        <v>28.09</v>
      </c>
      <c r="I73" s="40"/>
      <c r="J73" s="26">
        <v>1553.03</v>
      </c>
      <c r="K73" s="6" t="s">
        <v>49</v>
      </c>
      <c r="L73" s="21">
        <v>250</v>
      </c>
      <c r="M73" s="22">
        <v>30.49</v>
      </c>
      <c r="N73" s="22">
        <v>498.29</v>
      </c>
      <c r="O73" s="22">
        <v>15.2</v>
      </c>
      <c r="P73" s="22">
        <v>35.35</v>
      </c>
      <c r="Q73" s="22">
        <v>28.09</v>
      </c>
    </row>
    <row r="74" spans="1:17" ht="30.75" customHeight="1" x14ac:dyDescent="0.25">
      <c r="A74" s="29">
        <v>639.04999999999995</v>
      </c>
      <c r="B74" s="6" t="s">
        <v>111</v>
      </c>
      <c r="C74" s="27">
        <v>180</v>
      </c>
      <c r="D74" s="28">
        <v>4.01</v>
      </c>
      <c r="E74" s="28">
        <v>51.01</v>
      </c>
      <c r="F74" s="28">
        <v>0.17</v>
      </c>
      <c r="G74" s="28">
        <v>0.05</v>
      </c>
      <c r="H74" s="28">
        <v>8.91</v>
      </c>
      <c r="J74" s="29">
        <v>639.04</v>
      </c>
      <c r="K74" s="6" t="s">
        <v>111</v>
      </c>
      <c r="L74" s="27">
        <v>200</v>
      </c>
      <c r="M74" s="28">
        <v>4.5199999999999996</v>
      </c>
      <c r="N74" s="28">
        <v>63.2</v>
      </c>
      <c r="O74" s="28">
        <v>0.23</v>
      </c>
      <c r="P74" s="28">
        <v>0.06</v>
      </c>
      <c r="Q74" s="28">
        <v>11.47</v>
      </c>
    </row>
    <row r="75" spans="1:17" ht="15" customHeight="1" x14ac:dyDescent="0.25">
      <c r="A75" s="29" t="s">
        <v>9</v>
      </c>
      <c r="B75" s="6" t="s">
        <v>10</v>
      </c>
      <c r="C75" s="27">
        <v>30</v>
      </c>
      <c r="D75" s="28">
        <v>2.78</v>
      </c>
      <c r="E75" s="28">
        <v>70.5</v>
      </c>
      <c r="F75" s="28">
        <v>2.2799999999999998</v>
      </c>
      <c r="G75" s="28">
        <v>0.4</v>
      </c>
      <c r="H75" s="28">
        <v>14.76</v>
      </c>
      <c r="J75" s="29" t="s">
        <v>9</v>
      </c>
      <c r="K75" s="6" t="s">
        <v>10</v>
      </c>
      <c r="L75" s="27">
        <v>30</v>
      </c>
      <c r="M75" s="28">
        <v>2.78</v>
      </c>
      <c r="N75" s="28">
        <v>70.5</v>
      </c>
      <c r="O75" s="28">
        <v>2.2799999999999998</v>
      </c>
      <c r="P75" s="28">
        <v>0.4</v>
      </c>
      <c r="Q75" s="28">
        <v>14.76</v>
      </c>
    </row>
    <row r="76" spans="1:17" ht="15" customHeight="1" x14ac:dyDescent="0.25">
      <c r="A76" s="25" t="s">
        <v>9</v>
      </c>
      <c r="B76" s="6" t="s">
        <v>13</v>
      </c>
      <c r="C76" s="36">
        <v>60</v>
      </c>
      <c r="D76" s="23">
        <v>3.71</v>
      </c>
      <c r="E76" s="23">
        <v>155.4</v>
      </c>
      <c r="F76" s="23">
        <v>5.0999999999999996</v>
      </c>
      <c r="G76" s="23">
        <v>1.98</v>
      </c>
      <c r="H76" s="23">
        <v>29.98</v>
      </c>
      <c r="J76" s="25" t="s">
        <v>9</v>
      </c>
      <c r="K76" s="6" t="s">
        <v>13</v>
      </c>
      <c r="L76" s="36">
        <v>60</v>
      </c>
      <c r="M76" s="23">
        <v>3.71</v>
      </c>
      <c r="N76" s="23">
        <v>155.4</v>
      </c>
      <c r="O76" s="23">
        <v>5.0999999999999996</v>
      </c>
      <c r="P76" s="23">
        <v>1.98</v>
      </c>
      <c r="Q76" s="23">
        <v>29.98</v>
      </c>
    </row>
    <row r="77" spans="1:17" s="3" customFormat="1" ht="15" customHeight="1" x14ac:dyDescent="0.25">
      <c r="A77" s="20"/>
      <c r="B77" s="2" t="s">
        <v>11</v>
      </c>
      <c r="C77" s="32">
        <f>SUM(C71:C76)</f>
        <v>780</v>
      </c>
      <c r="D77" s="33">
        <f>D71+D72+D73+D74+D75+D76</f>
        <v>59.94</v>
      </c>
      <c r="E77" s="33">
        <f t="shared" ref="E77:H77" si="16">SUM(E71:E76)</f>
        <v>1038.1000000000001</v>
      </c>
      <c r="F77" s="33">
        <f t="shared" si="16"/>
        <v>29.89</v>
      </c>
      <c r="G77" s="33">
        <f t="shared" si="16"/>
        <v>52.389999999999993</v>
      </c>
      <c r="H77" s="33">
        <f t="shared" si="16"/>
        <v>103.79</v>
      </c>
      <c r="I77" s="19"/>
      <c r="J77" s="20"/>
      <c r="K77" s="2" t="s">
        <v>11</v>
      </c>
      <c r="L77" s="32">
        <f>SUM(L71:L76)</f>
        <v>890</v>
      </c>
      <c r="M77" s="33">
        <f>M71+M72+M73+M74+M75+M76</f>
        <v>69.899999999999991</v>
      </c>
      <c r="N77" s="33">
        <f t="shared" ref="N77:Q77" si="17">SUM(N71:N76)</f>
        <v>1095.8000000000002</v>
      </c>
      <c r="O77" s="33">
        <f t="shared" si="17"/>
        <v>32.51</v>
      </c>
      <c r="P77" s="33">
        <f t="shared" si="17"/>
        <v>52.32</v>
      </c>
      <c r="Q77" s="33">
        <f t="shared" si="17"/>
        <v>113.9</v>
      </c>
    </row>
    <row r="78" spans="1:17" s="3" customFormat="1" ht="15" customHeight="1" x14ac:dyDescent="0.25">
      <c r="A78" s="20"/>
      <c r="B78" s="2" t="s">
        <v>94</v>
      </c>
      <c r="C78" s="32">
        <f>C77+C69</f>
        <v>1430</v>
      </c>
      <c r="D78" s="32">
        <f t="shared" ref="D78:H78" si="18">D77+D69</f>
        <v>120.72</v>
      </c>
      <c r="E78" s="33">
        <f t="shared" si="18"/>
        <v>1562.0600000000002</v>
      </c>
      <c r="F78" s="33">
        <f t="shared" si="18"/>
        <v>45.54</v>
      </c>
      <c r="G78" s="33">
        <f t="shared" si="18"/>
        <v>69.63</v>
      </c>
      <c r="H78" s="33">
        <f t="shared" si="18"/>
        <v>177.7</v>
      </c>
      <c r="I78" s="19"/>
      <c r="J78" s="20"/>
      <c r="K78" s="2" t="s">
        <v>94</v>
      </c>
      <c r="L78" s="32">
        <f>L77+L69</f>
        <v>1540</v>
      </c>
      <c r="M78" s="32">
        <f t="shared" ref="M78:Q78" si="19">M77+M69</f>
        <v>130.68</v>
      </c>
      <c r="N78" s="33">
        <f t="shared" si="19"/>
        <v>1619.7600000000002</v>
      </c>
      <c r="O78" s="33">
        <f t="shared" si="19"/>
        <v>48.16</v>
      </c>
      <c r="P78" s="33">
        <f t="shared" si="19"/>
        <v>69.56</v>
      </c>
      <c r="Q78" s="33">
        <f t="shared" si="19"/>
        <v>187.81</v>
      </c>
    </row>
    <row r="79" spans="1:17" ht="141.75" customHeight="1" x14ac:dyDescent="0.25"/>
    <row r="80" spans="1:17" s="3" customFormat="1" ht="15" customHeight="1" x14ac:dyDescent="0.25">
      <c r="A80" s="20"/>
      <c r="B80" s="2" t="s">
        <v>97</v>
      </c>
      <c r="C80" s="54" t="s">
        <v>38</v>
      </c>
      <c r="D80" s="55"/>
      <c r="E80" s="55"/>
      <c r="F80" s="55"/>
      <c r="G80" s="55"/>
      <c r="H80" s="56"/>
      <c r="I80" s="19"/>
      <c r="J80" s="20"/>
      <c r="K80" s="2" t="s">
        <v>109</v>
      </c>
      <c r="L80" s="54" t="s">
        <v>38</v>
      </c>
      <c r="M80" s="55"/>
      <c r="N80" s="55"/>
      <c r="O80" s="55"/>
      <c r="P80" s="55"/>
      <c r="Q80" s="56"/>
    </row>
    <row r="81" spans="1:17" s="4" customFormat="1" ht="30.75" customHeight="1" x14ac:dyDescent="0.25">
      <c r="A81" s="15" t="s">
        <v>1</v>
      </c>
      <c r="B81" s="2" t="s">
        <v>2</v>
      </c>
      <c r="C81" s="16" t="s">
        <v>3</v>
      </c>
      <c r="D81" s="17" t="s">
        <v>114</v>
      </c>
      <c r="E81" s="17" t="s">
        <v>4</v>
      </c>
      <c r="F81" s="17" t="s">
        <v>5</v>
      </c>
      <c r="G81" s="17" t="s">
        <v>6</v>
      </c>
      <c r="H81" s="17" t="s">
        <v>7</v>
      </c>
      <c r="I81" s="18"/>
      <c r="J81" s="15" t="s">
        <v>1</v>
      </c>
      <c r="K81" s="2" t="s">
        <v>2</v>
      </c>
      <c r="L81" s="16" t="s">
        <v>3</v>
      </c>
      <c r="M81" s="17" t="s">
        <v>114</v>
      </c>
      <c r="N81" s="17" t="s">
        <v>4</v>
      </c>
      <c r="O81" s="17" t="s">
        <v>5</v>
      </c>
      <c r="P81" s="17" t="s">
        <v>6</v>
      </c>
      <c r="Q81" s="17" t="s">
        <v>7</v>
      </c>
    </row>
    <row r="82" spans="1:17" ht="30" customHeight="1" x14ac:dyDescent="0.25">
      <c r="A82" s="25">
        <v>181</v>
      </c>
      <c r="B82" s="6" t="s">
        <v>57</v>
      </c>
      <c r="C82" s="21">
        <v>205</v>
      </c>
      <c r="D82" s="22">
        <v>12.47</v>
      </c>
      <c r="E82" s="23">
        <v>227.78</v>
      </c>
      <c r="F82" s="23">
        <v>7.26</v>
      </c>
      <c r="G82" s="23">
        <v>8.16</v>
      </c>
      <c r="H82" s="23">
        <v>27.46</v>
      </c>
      <c r="J82" s="25">
        <v>181</v>
      </c>
      <c r="K82" s="6" t="s">
        <v>57</v>
      </c>
      <c r="L82" s="21">
        <v>205</v>
      </c>
      <c r="M82" s="22">
        <v>12.47</v>
      </c>
      <c r="N82" s="23">
        <v>227.78</v>
      </c>
      <c r="O82" s="23">
        <v>7.26</v>
      </c>
      <c r="P82" s="23">
        <v>8.16</v>
      </c>
      <c r="Q82" s="23">
        <v>27.46</v>
      </c>
    </row>
    <row r="83" spans="1:17" s="11" customFormat="1" ht="15" customHeight="1" x14ac:dyDescent="0.25">
      <c r="A83" s="26" t="s">
        <v>24</v>
      </c>
      <c r="B83" s="6" t="s">
        <v>25</v>
      </c>
      <c r="C83" s="21">
        <v>180</v>
      </c>
      <c r="D83" s="22">
        <v>1.37</v>
      </c>
      <c r="E83" s="22">
        <v>15.78</v>
      </c>
      <c r="F83" s="22"/>
      <c r="G83" s="22"/>
      <c r="H83" s="22">
        <v>1.2</v>
      </c>
      <c r="I83" s="40"/>
      <c r="J83" s="26" t="s">
        <v>24</v>
      </c>
      <c r="K83" s="6" t="s">
        <v>25</v>
      </c>
      <c r="L83" s="21">
        <v>180</v>
      </c>
      <c r="M83" s="22">
        <v>1.37</v>
      </c>
      <c r="N83" s="22">
        <v>15.78</v>
      </c>
      <c r="O83" s="22"/>
      <c r="P83" s="22"/>
      <c r="Q83" s="22">
        <v>1.2</v>
      </c>
    </row>
    <row r="84" spans="1:17" ht="15" customHeight="1" x14ac:dyDescent="0.25">
      <c r="A84" s="29" t="s">
        <v>9</v>
      </c>
      <c r="B84" s="6" t="s">
        <v>10</v>
      </c>
      <c r="C84" s="27">
        <v>20</v>
      </c>
      <c r="D84" s="28">
        <v>1.85</v>
      </c>
      <c r="E84" s="28">
        <v>47</v>
      </c>
      <c r="F84" s="28">
        <v>1.52</v>
      </c>
      <c r="G84" s="28">
        <v>0.16</v>
      </c>
      <c r="H84" s="28">
        <v>9.84</v>
      </c>
      <c r="J84" s="29" t="s">
        <v>9</v>
      </c>
      <c r="K84" s="6" t="s">
        <v>10</v>
      </c>
      <c r="L84" s="27">
        <v>20</v>
      </c>
      <c r="M84" s="28">
        <v>1.85</v>
      </c>
      <c r="N84" s="28">
        <v>47</v>
      </c>
      <c r="O84" s="28">
        <v>1.52</v>
      </c>
      <c r="P84" s="28">
        <v>0.16</v>
      </c>
      <c r="Q84" s="28">
        <v>9.84</v>
      </c>
    </row>
    <row r="85" spans="1:17" s="13" customFormat="1" ht="31.5" customHeight="1" x14ac:dyDescent="0.25">
      <c r="A85" s="29">
        <v>219</v>
      </c>
      <c r="B85" s="6" t="s">
        <v>58</v>
      </c>
      <c r="C85" s="27">
        <v>90</v>
      </c>
      <c r="D85" s="28">
        <v>25.31</v>
      </c>
      <c r="E85" s="28">
        <v>283.08999999999997</v>
      </c>
      <c r="F85" s="28">
        <v>16.2</v>
      </c>
      <c r="G85" s="28">
        <v>13.67</v>
      </c>
      <c r="H85" s="28">
        <v>20.67</v>
      </c>
      <c r="I85" s="44"/>
      <c r="J85" s="29">
        <v>219</v>
      </c>
      <c r="K85" s="6" t="s">
        <v>58</v>
      </c>
      <c r="L85" s="27">
        <v>90</v>
      </c>
      <c r="M85" s="28">
        <v>25.31</v>
      </c>
      <c r="N85" s="28">
        <v>283.08999999999997</v>
      </c>
      <c r="O85" s="28">
        <v>16.2</v>
      </c>
      <c r="P85" s="28">
        <v>13.67</v>
      </c>
      <c r="Q85" s="28">
        <v>20.67</v>
      </c>
    </row>
    <row r="86" spans="1:17" ht="15" customHeight="1" x14ac:dyDescent="0.25">
      <c r="A86" s="25">
        <v>73.02</v>
      </c>
      <c r="B86" s="6" t="s">
        <v>93</v>
      </c>
      <c r="C86" s="27">
        <v>180</v>
      </c>
      <c r="D86" s="28">
        <v>17.690000000000001</v>
      </c>
      <c r="E86" s="28">
        <v>162</v>
      </c>
      <c r="F86" s="28">
        <v>9</v>
      </c>
      <c r="G86" s="28">
        <v>4.5</v>
      </c>
      <c r="H86" s="23">
        <v>25.74</v>
      </c>
      <c r="J86" s="25">
        <v>73.02</v>
      </c>
      <c r="K86" s="6" t="s">
        <v>93</v>
      </c>
      <c r="L86" s="27">
        <v>180</v>
      </c>
      <c r="M86" s="28">
        <v>17.690000000000001</v>
      </c>
      <c r="N86" s="28">
        <v>162</v>
      </c>
      <c r="O86" s="28">
        <v>9</v>
      </c>
      <c r="P86" s="28">
        <v>4.5</v>
      </c>
      <c r="Q86" s="23">
        <v>25.74</v>
      </c>
    </row>
    <row r="87" spans="1:17" s="13" customFormat="1" ht="15" customHeight="1" x14ac:dyDescent="0.25">
      <c r="A87" s="29">
        <v>1</v>
      </c>
      <c r="B87" s="6" t="s">
        <v>107</v>
      </c>
      <c r="C87" s="27">
        <v>100</v>
      </c>
      <c r="D87" s="28">
        <v>13.5</v>
      </c>
      <c r="E87" s="28">
        <v>360</v>
      </c>
      <c r="F87" s="28">
        <v>6</v>
      </c>
      <c r="G87" s="28">
        <v>6</v>
      </c>
      <c r="H87" s="28">
        <v>73</v>
      </c>
      <c r="I87" s="44"/>
      <c r="J87" s="29"/>
      <c r="K87" s="6" t="s">
        <v>107</v>
      </c>
      <c r="L87" s="27">
        <v>100</v>
      </c>
      <c r="M87" s="28">
        <v>13.5</v>
      </c>
      <c r="N87" s="28">
        <v>360</v>
      </c>
      <c r="O87" s="28">
        <v>6</v>
      </c>
      <c r="P87" s="28">
        <v>6</v>
      </c>
      <c r="Q87" s="28">
        <v>73</v>
      </c>
    </row>
    <row r="88" spans="1:17" s="3" customFormat="1" ht="15" customHeight="1" x14ac:dyDescent="0.25">
      <c r="A88" s="20"/>
      <c r="B88" s="2" t="s">
        <v>11</v>
      </c>
      <c r="C88" s="32">
        <f t="shared" ref="C88:H88" si="20">SUM(C82:C87)</f>
        <v>775</v>
      </c>
      <c r="D88" s="33">
        <f t="shared" si="20"/>
        <v>72.19</v>
      </c>
      <c r="E88" s="33">
        <f t="shared" si="20"/>
        <v>1095.6500000000001</v>
      </c>
      <c r="F88" s="33">
        <f t="shared" si="20"/>
        <v>39.979999999999997</v>
      </c>
      <c r="G88" s="33">
        <f t="shared" si="20"/>
        <v>32.49</v>
      </c>
      <c r="H88" s="33">
        <f t="shared" si="20"/>
        <v>157.91</v>
      </c>
      <c r="I88" s="19"/>
      <c r="J88" s="20"/>
      <c r="K88" s="2" t="s">
        <v>11</v>
      </c>
      <c r="L88" s="32">
        <f t="shared" ref="L88:Q88" si="21">SUM(L82:L87)</f>
        <v>775</v>
      </c>
      <c r="M88" s="33">
        <f t="shared" si="21"/>
        <v>72.19</v>
      </c>
      <c r="N88" s="33">
        <f t="shared" si="21"/>
        <v>1095.6500000000001</v>
      </c>
      <c r="O88" s="33">
        <f t="shared" si="21"/>
        <v>39.979999999999997</v>
      </c>
      <c r="P88" s="33">
        <f t="shared" si="21"/>
        <v>32.49</v>
      </c>
      <c r="Q88" s="33">
        <f t="shared" si="21"/>
        <v>157.91</v>
      </c>
    </row>
    <row r="89" spans="1:17" ht="15" customHeight="1" x14ac:dyDescent="0.25">
      <c r="A89" s="25"/>
      <c r="B89" s="5" t="s">
        <v>72</v>
      </c>
      <c r="C89" s="27"/>
      <c r="D89" s="28"/>
      <c r="E89" s="28"/>
      <c r="F89" s="28"/>
      <c r="G89" s="28"/>
      <c r="H89" s="23"/>
      <c r="J89" s="25"/>
      <c r="K89" s="5" t="s">
        <v>72</v>
      </c>
      <c r="L89" s="27"/>
      <c r="M89" s="28"/>
      <c r="N89" s="28"/>
      <c r="O89" s="28"/>
      <c r="P89" s="28"/>
      <c r="Q89" s="23"/>
    </row>
    <row r="90" spans="1:17" ht="30" customHeight="1" x14ac:dyDescent="0.25">
      <c r="A90" s="25">
        <v>42.01</v>
      </c>
      <c r="B90" s="6" t="s">
        <v>42</v>
      </c>
      <c r="C90" s="21">
        <v>60</v>
      </c>
      <c r="D90" s="22">
        <v>7.95</v>
      </c>
      <c r="E90" s="23">
        <v>66.569999999999993</v>
      </c>
      <c r="F90" s="23">
        <v>0.86</v>
      </c>
      <c r="G90" s="23">
        <v>4.1100000000000003</v>
      </c>
      <c r="H90" s="23">
        <v>4.42</v>
      </c>
      <c r="J90" s="25">
        <v>42.02</v>
      </c>
      <c r="K90" s="6" t="s">
        <v>42</v>
      </c>
      <c r="L90" s="21">
        <v>100</v>
      </c>
      <c r="M90" s="22">
        <v>13.2</v>
      </c>
      <c r="N90" s="23">
        <v>107.29</v>
      </c>
      <c r="O90" s="23">
        <v>1.36</v>
      </c>
      <c r="P90" s="23">
        <v>6.17</v>
      </c>
      <c r="Q90" s="23">
        <v>6.7</v>
      </c>
    </row>
    <row r="91" spans="1:17" s="11" customFormat="1" ht="17.25" customHeight="1" x14ac:dyDescent="0.25">
      <c r="A91" s="26">
        <v>10.06</v>
      </c>
      <c r="B91" s="6" t="s">
        <v>77</v>
      </c>
      <c r="C91" s="21">
        <v>200</v>
      </c>
      <c r="D91" s="22">
        <v>13.31</v>
      </c>
      <c r="E91" s="22">
        <v>135.83000000000001</v>
      </c>
      <c r="F91" s="22">
        <v>5.88</v>
      </c>
      <c r="G91" s="22">
        <v>8</v>
      </c>
      <c r="H91" s="22">
        <v>13.99</v>
      </c>
      <c r="I91" s="40"/>
      <c r="J91" s="26">
        <v>10.08</v>
      </c>
      <c r="K91" s="6" t="s">
        <v>77</v>
      </c>
      <c r="L91" s="21">
        <v>250</v>
      </c>
      <c r="M91" s="22">
        <v>15.55</v>
      </c>
      <c r="N91" s="22">
        <v>207.77</v>
      </c>
      <c r="O91" s="22">
        <v>7.05</v>
      </c>
      <c r="P91" s="22">
        <v>11.81</v>
      </c>
      <c r="Q91" s="22">
        <v>17.34</v>
      </c>
    </row>
    <row r="92" spans="1:17" s="11" customFormat="1" ht="30" customHeight="1" x14ac:dyDescent="0.25">
      <c r="A92" s="26">
        <v>234.01</v>
      </c>
      <c r="B92" s="6" t="s">
        <v>81</v>
      </c>
      <c r="C92" s="21">
        <v>90</v>
      </c>
      <c r="D92" s="22">
        <v>21.56</v>
      </c>
      <c r="E92" s="22">
        <v>223.58</v>
      </c>
      <c r="F92" s="22">
        <v>13.49</v>
      </c>
      <c r="G92" s="22">
        <v>12.48</v>
      </c>
      <c r="H92" s="22">
        <v>13.64</v>
      </c>
      <c r="I92" s="40"/>
      <c r="J92" s="26">
        <v>234.01</v>
      </c>
      <c r="K92" s="6" t="s">
        <v>81</v>
      </c>
      <c r="L92" s="21">
        <v>90</v>
      </c>
      <c r="M92" s="22">
        <v>21.56</v>
      </c>
      <c r="N92" s="22">
        <v>223.58</v>
      </c>
      <c r="O92" s="22">
        <v>13.49</v>
      </c>
      <c r="P92" s="22">
        <v>12.48</v>
      </c>
      <c r="Q92" s="22">
        <v>13.64</v>
      </c>
    </row>
    <row r="93" spans="1:17" s="11" customFormat="1" ht="15" customHeight="1" x14ac:dyDescent="0.25">
      <c r="A93" s="26" t="s">
        <v>26</v>
      </c>
      <c r="B93" s="9" t="s">
        <v>87</v>
      </c>
      <c r="C93" s="34">
        <v>150</v>
      </c>
      <c r="D93" s="35">
        <v>12.07</v>
      </c>
      <c r="E93" s="22">
        <v>142</v>
      </c>
      <c r="F93" s="22">
        <v>2.4700000000000002</v>
      </c>
      <c r="G93" s="22">
        <v>3.24</v>
      </c>
      <c r="H93" s="22">
        <v>25.02</v>
      </c>
      <c r="I93" s="40"/>
      <c r="J93" s="26" t="s">
        <v>26</v>
      </c>
      <c r="K93" s="9" t="s">
        <v>87</v>
      </c>
      <c r="L93" s="34">
        <v>150</v>
      </c>
      <c r="M93" s="35">
        <v>12.07</v>
      </c>
      <c r="N93" s="22">
        <v>142</v>
      </c>
      <c r="O93" s="22">
        <v>2.4700000000000002</v>
      </c>
      <c r="P93" s="22">
        <v>3.24</v>
      </c>
      <c r="Q93" s="22">
        <v>25.02</v>
      </c>
    </row>
    <row r="94" spans="1:17" ht="31.5" customHeight="1" x14ac:dyDescent="0.25">
      <c r="A94" s="25">
        <v>12</v>
      </c>
      <c r="B94" s="6" t="s">
        <v>50</v>
      </c>
      <c r="C94" s="21">
        <v>200</v>
      </c>
      <c r="D94" s="22">
        <v>7.37</v>
      </c>
      <c r="E94" s="22">
        <v>42.84</v>
      </c>
      <c r="F94" s="22">
        <v>0.02</v>
      </c>
      <c r="G94" s="22"/>
      <c r="H94" s="22">
        <v>3.59</v>
      </c>
      <c r="J94" s="25">
        <v>12</v>
      </c>
      <c r="K94" s="6" t="s">
        <v>50</v>
      </c>
      <c r="L94" s="21">
        <v>200</v>
      </c>
      <c r="M94" s="22">
        <v>7.37</v>
      </c>
      <c r="N94" s="22">
        <v>42.84</v>
      </c>
      <c r="O94" s="22">
        <v>0.02</v>
      </c>
      <c r="P94" s="22"/>
      <c r="Q94" s="22">
        <v>3.59</v>
      </c>
    </row>
    <row r="95" spans="1:17" ht="15" customHeight="1" x14ac:dyDescent="0.25">
      <c r="A95" s="29" t="s">
        <v>9</v>
      </c>
      <c r="B95" s="6" t="s">
        <v>10</v>
      </c>
      <c r="C95" s="27">
        <v>30</v>
      </c>
      <c r="D95" s="28">
        <v>2.78</v>
      </c>
      <c r="E95" s="28">
        <v>70.5</v>
      </c>
      <c r="F95" s="28">
        <v>2.2799999999999998</v>
      </c>
      <c r="G95" s="28">
        <v>0.4</v>
      </c>
      <c r="H95" s="28">
        <v>14.76</v>
      </c>
      <c r="J95" s="29" t="s">
        <v>9</v>
      </c>
      <c r="K95" s="6" t="s">
        <v>10</v>
      </c>
      <c r="L95" s="27">
        <v>30</v>
      </c>
      <c r="M95" s="28">
        <v>2.78</v>
      </c>
      <c r="N95" s="28">
        <v>70.5</v>
      </c>
      <c r="O95" s="28">
        <v>2.2799999999999998</v>
      </c>
      <c r="P95" s="28">
        <v>0.4</v>
      </c>
      <c r="Q95" s="28">
        <v>14.76</v>
      </c>
    </row>
    <row r="96" spans="1:17" ht="15" customHeight="1" x14ac:dyDescent="0.25">
      <c r="A96" s="25" t="s">
        <v>9</v>
      </c>
      <c r="B96" s="6" t="s">
        <v>13</v>
      </c>
      <c r="C96" s="36">
        <v>60</v>
      </c>
      <c r="D96" s="23">
        <v>3.71</v>
      </c>
      <c r="E96" s="23">
        <v>155.4</v>
      </c>
      <c r="F96" s="23">
        <v>5.0999999999999996</v>
      </c>
      <c r="G96" s="23">
        <v>1.98</v>
      </c>
      <c r="H96" s="23">
        <v>29.98</v>
      </c>
      <c r="J96" s="25" t="s">
        <v>9</v>
      </c>
      <c r="K96" s="6" t="s">
        <v>13</v>
      </c>
      <c r="L96" s="36">
        <v>60</v>
      </c>
      <c r="M96" s="23">
        <v>3.71</v>
      </c>
      <c r="N96" s="23">
        <v>155.4</v>
      </c>
      <c r="O96" s="23">
        <v>5.0999999999999996</v>
      </c>
      <c r="P96" s="23">
        <v>1.98</v>
      </c>
      <c r="Q96" s="23">
        <v>29.98</v>
      </c>
    </row>
    <row r="97" spans="1:17" s="3" customFormat="1" ht="15" customHeight="1" x14ac:dyDescent="0.25">
      <c r="A97" s="20"/>
      <c r="B97" s="2" t="s">
        <v>11</v>
      </c>
      <c r="C97" s="32">
        <f>SUM(C90:C96)</f>
        <v>790</v>
      </c>
      <c r="D97" s="33">
        <f>D90+D91+D92+D93+D94+D95+D96</f>
        <v>68.749999999999986</v>
      </c>
      <c r="E97" s="33">
        <f>SUM(E90:E96)</f>
        <v>836.72</v>
      </c>
      <c r="F97" s="33">
        <f>SUM(F90:F96)</f>
        <v>30.1</v>
      </c>
      <c r="G97" s="33">
        <f>SUM(G90:G96)</f>
        <v>30.209999999999997</v>
      </c>
      <c r="H97" s="33">
        <f>SUM(H90:H96)</f>
        <v>105.4</v>
      </c>
      <c r="I97" s="19"/>
      <c r="J97" s="20"/>
      <c r="K97" s="2" t="s">
        <v>11</v>
      </c>
      <c r="L97" s="32">
        <f>SUM(L90:L96)</f>
        <v>880</v>
      </c>
      <c r="M97" s="33">
        <f>M90+M91+M92+M93+M94+M95+M96</f>
        <v>76.239999999999995</v>
      </c>
      <c r="N97" s="33">
        <f>SUM(N90:N96)</f>
        <v>949.38</v>
      </c>
      <c r="O97" s="33">
        <f>SUM(O90:O96)</f>
        <v>31.769999999999996</v>
      </c>
      <c r="P97" s="33">
        <f>SUM(P90:P96)</f>
        <v>36.08</v>
      </c>
      <c r="Q97" s="33">
        <f>SUM(Q90:Q96)</f>
        <v>111.03000000000002</v>
      </c>
    </row>
    <row r="98" spans="1:17" s="3" customFormat="1" ht="15" customHeight="1" x14ac:dyDescent="0.25">
      <c r="A98" s="20"/>
      <c r="B98" s="2" t="s">
        <v>94</v>
      </c>
      <c r="C98" s="32">
        <f>C97+C88</f>
        <v>1565</v>
      </c>
      <c r="D98" s="32">
        <f t="shared" ref="D98:H98" si="22">D97+D88</f>
        <v>140.94</v>
      </c>
      <c r="E98" s="33">
        <f t="shared" si="22"/>
        <v>1932.3700000000001</v>
      </c>
      <c r="F98" s="33">
        <f t="shared" si="22"/>
        <v>70.08</v>
      </c>
      <c r="G98" s="33">
        <f t="shared" si="22"/>
        <v>62.7</v>
      </c>
      <c r="H98" s="33">
        <f t="shared" si="22"/>
        <v>263.31</v>
      </c>
      <c r="I98" s="19"/>
      <c r="J98" s="20"/>
      <c r="K98" s="2" t="s">
        <v>94</v>
      </c>
      <c r="L98" s="32">
        <f>L97+L88</f>
        <v>1655</v>
      </c>
      <c r="M98" s="32">
        <f t="shared" ref="M98:Q98" si="23">M97+M88</f>
        <v>148.43</v>
      </c>
      <c r="N98" s="33">
        <f t="shared" si="23"/>
        <v>2045.0300000000002</v>
      </c>
      <c r="O98" s="33">
        <f t="shared" si="23"/>
        <v>71.75</v>
      </c>
      <c r="P98" s="33">
        <f t="shared" si="23"/>
        <v>68.569999999999993</v>
      </c>
      <c r="Q98" s="33">
        <f t="shared" si="23"/>
        <v>268.94</v>
      </c>
    </row>
    <row r="99" spans="1:17" ht="116.25" customHeight="1" x14ac:dyDescent="0.25"/>
    <row r="100" spans="1:17" s="3" customFormat="1" ht="15" customHeight="1" x14ac:dyDescent="0.25">
      <c r="A100" s="20"/>
      <c r="B100" s="2" t="s">
        <v>97</v>
      </c>
      <c r="C100" s="54" t="s">
        <v>27</v>
      </c>
      <c r="D100" s="55"/>
      <c r="E100" s="55"/>
      <c r="F100" s="55"/>
      <c r="G100" s="55"/>
      <c r="H100" s="56"/>
      <c r="I100" s="19"/>
      <c r="J100" s="20"/>
      <c r="K100" s="2" t="s">
        <v>109</v>
      </c>
      <c r="L100" s="54" t="s">
        <v>27</v>
      </c>
      <c r="M100" s="55"/>
      <c r="N100" s="55"/>
      <c r="O100" s="55"/>
      <c r="P100" s="55"/>
      <c r="Q100" s="56"/>
    </row>
    <row r="101" spans="1:17" s="4" customFormat="1" ht="30.75" customHeight="1" x14ac:dyDescent="0.25">
      <c r="A101" s="15" t="s">
        <v>1</v>
      </c>
      <c r="B101" s="2" t="s">
        <v>2</v>
      </c>
      <c r="C101" s="16" t="s">
        <v>3</v>
      </c>
      <c r="D101" s="17" t="s">
        <v>114</v>
      </c>
      <c r="E101" s="17" t="s">
        <v>4</v>
      </c>
      <c r="F101" s="17" t="s">
        <v>5</v>
      </c>
      <c r="G101" s="17" t="s">
        <v>6</v>
      </c>
      <c r="H101" s="17" t="s">
        <v>7</v>
      </c>
      <c r="I101" s="18"/>
      <c r="J101" s="15" t="s">
        <v>1</v>
      </c>
      <c r="K101" s="2" t="s">
        <v>2</v>
      </c>
      <c r="L101" s="16" t="s">
        <v>3</v>
      </c>
      <c r="M101" s="17" t="s">
        <v>114</v>
      </c>
      <c r="N101" s="17" t="s">
        <v>4</v>
      </c>
      <c r="O101" s="17" t="s">
        <v>5</v>
      </c>
      <c r="P101" s="17" t="s">
        <v>6</v>
      </c>
      <c r="Q101" s="17" t="s">
        <v>7</v>
      </c>
    </row>
    <row r="102" spans="1:17" s="12" customFormat="1" ht="30" customHeight="1" x14ac:dyDescent="0.25">
      <c r="A102" s="45">
        <v>210.04</v>
      </c>
      <c r="B102" s="6" t="s">
        <v>98</v>
      </c>
      <c r="C102" s="27">
        <v>170</v>
      </c>
      <c r="D102" s="28">
        <v>28.39</v>
      </c>
      <c r="E102" s="28">
        <v>311.8</v>
      </c>
      <c r="F102" s="28">
        <v>1.34</v>
      </c>
      <c r="G102" s="28">
        <v>12.32</v>
      </c>
      <c r="H102" s="28">
        <v>2.1800000000000002</v>
      </c>
      <c r="I102" s="43"/>
      <c r="J102" s="45">
        <v>210.04</v>
      </c>
      <c r="K102" s="6" t="s">
        <v>98</v>
      </c>
      <c r="L102" s="27">
        <v>170</v>
      </c>
      <c r="M102" s="28">
        <v>28.39</v>
      </c>
      <c r="N102" s="28">
        <v>311.8</v>
      </c>
      <c r="O102" s="28">
        <v>1.34</v>
      </c>
      <c r="P102" s="28">
        <v>12.32</v>
      </c>
      <c r="Q102" s="28">
        <v>2.1800000000000002</v>
      </c>
    </row>
    <row r="103" spans="1:17" s="12" customFormat="1" ht="15" customHeight="1" x14ac:dyDescent="0.25">
      <c r="A103" s="29">
        <v>338.04</v>
      </c>
      <c r="B103" s="6" t="s">
        <v>82</v>
      </c>
      <c r="C103" s="27">
        <v>50</v>
      </c>
      <c r="D103" s="28">
        <v>13.61</v>
      </c>
      <c r="E103" s="28">
        <v>209.8</v>
      </c>
      <c r="F103" s="28">
        <v>6.63</v>
      </c>
      <c r="G103" s="28">
        <v>16.28</v>
      </c>
      <c r="H103" s="28">
        <v>8.1</v>
      </c>
      <c r="I103" s="43"/>
      <c r="J103" s="29">
        <v>338.04</v>
      </c>
      <c r="K103" s="6" t="s">
        <v>82</v>
      </c>
      <c r="L103" s="27">
        <v>50</v>
      </c>
      <c r="M103" s="28">
        <v>13.61</v>
      </c>
      <c r="N103" s="28">
        <v>209.8</v>
      </c>
      <c r="O103" s="28">
        <v>6.63</v>
      </c>
      <c r="P103" s="28">
        <v>16.28</v>
      </c>
      <c r="Q103" s="28">
        <v>8.1</v>
      </c>
    </row>
    <row r="104" spans="1:17" ht="15" customHeight="1" x14ac:dyDescent="0.25">
      <c r="A104" s="29">
        <v>382.01</v>
      </c>
      <c r="B104" s="6" t="s">
        <v>15</v>
      </c>
      <c r="C104" s="27">
        <v>180</v>
      </c>
      <c r="D104" s="28">
        <v>9.5299999999999994</v>
      </c>
      <c r="E104" s="28">
        <v>88.73</v>
      </c>
      <c r="F104" s="28">
        <v>4.12</v>
      </c>
      <c r="G104" s="28">
        <v>3.25</v>
      </c>
      <c r="H104" s="28">
        <v>6.41</v>
      </c>
      <c r="J104" s="29">
        <v>382.01</v>
      </c>
      <c r="K104" s="6" t="s">
        <v>15</v>
      </c>
      <c r="L104" s="27">
        <v>180</v>
      </c>
      <c r="M104" s="28">
        <v>9.5299999999999994</v>
      </c>
      <c r="N104" s="28">
        <v>88.73</v>
      </c>
      <c r="O104" s="28">
        <v>4.12</v>
      </c>
      <c r="P104" s="28">
        <v>3.25</v>
      </c>
      <c r="Q104" s="28">
        <v>6.41</v>
      </c>
    </row>
    <row r="105" spans="1:17" ht="15" customHeight="1" x14ac:dyDescent="0.25">
      <c r="A105" s="29" t="s">
        <v>28</v>
      </c>
      <c r="B105" s="6" t="s">
        <v>10</v>
      </c>
      <c r="C105" s="27">
        <v>40</v>
      </c>
      <c r="D105" s="28">
        <v>3.71</v>
      </c>
      <c r="E105" s="28">
        <v>94</v>
      </c>
      <c r="F105" s="28">
        <v>3.04</v>
      </c>
      <c r="G105" s="28">
        <v>0.32</v>
      </c>
      <c r="H105" s="28">
        <v>19.68</v>
      </c>
      <c r="J105" s="29" t="s">
        <v>28</v>
      </c>
      <c r="K105" s="6" t="s">
        <v>10</v>
      </c>
      <c r="L105" s="27">
        <v>40</v>
      </c>
      <c r="M105" s="28">
        <v>3.71</v>
      </c>
      <c r="N105" s="28">
        <v>94</v>
      </c>
      <c r="O105" s="28">
        <v>3.04</v>
      </c>
      <c r="P105" s="28">
        <v>0.32</v>
      </c>
      <c r="Q105" s="28">
        <v>19.68</v>
      </c>
    </row>
    <row r="106" spans="1:17" ht="15" customHeight="1" x14ac:dyDescent="0.25">
      <c r="A106" s="25">
        <v>15.34</v>
      </c>
      <c r="B106" s="6" t="s">
        <v>75</v>
      </c>
      <c r="C106" s="27">
        <v>250</v>
      </c>
      <c r="D106" s="28">
        <v>23.43</v>
      </c>
      <c r="E106" s="28">
        <v>240</v>
      </c>
      <c r="F106" s="28">
        <v>3.75</v>
      </c>
      <c r="G106" s="28">
        <v>1.25</v>
      </c>
      <c r="H106" s="23">
        <v>52.5</v>
      </c>
      <c r="J106" s="25">
        <v>15.34</v>
      </c>
      <c r="K106" s="6" t="s">
        <v>75</v>
      </c>
      <c r="L106" s="27">
        <v>250</v>
      </c>
      <c r="M106" s="28">
        <v>23.43</v>
      </c>
      <c r="N106" s="28">
        <v>240</v>
      </c>
      <c r="O106" s="28">
        <v>3.75</v>
      </c>
      <c r="P106" s="28">
        <v>1.25</v>
      </c>
      <c r="Q106" s="23">
        <v>52.5</v>
      </c>
    </row>
    <row r="107" spans="1:17" s="3" customFormat="1" ht="15" customHeight="1" x14ac:dyDescent="0.25">
      <c r="A107" s="20"/>
      <c r="B107" s="2" t="s">
        <v>11</v>
      </c>
      <c r="C107" s="32">
        <f t="shared" ref="C107:H107" si="24">SUM(C102:C106)</f>
        <v>690</v>
      </c>
      <c r="D107" s="33">
        <f t="shared" si="24"/>
        <v>78.67</v>
      </c>
      <c r="E107" s="33">
        <f t="shared" si="24"/>
        <v>944.33</v>
      </c>
      <c r="F107" s="33">
        <f t="shared" si="24"/>
        <v>18.88</v>
      </c>
      <c r="G107" s="33">
        <f t="shared" si="24"/>
        <v>33.42</v>
      </c>
      <c r="H107" s="33">
        <f t="shared" si="24"/>
        <v>88.87</v>
      </c>
      <c r="I107" s="19"/>
      <c r="J107" s="20"/>
      <c r="K107" s="2" t="s">
        <v>11</v>
      </c>
      <c r="L107" s="32">
        <f t="shared" ref="L107:Q107" si="25">SUM(L102:L106)</f>
        <v>690</v>
      </c>
      <c r="M107" s="33">
        <f t="shared" si="25"/>
        <v>78.67</v>
      </c>
      <c r="N107" s="33">
        <f t="shared" si="25"/>
        <v>944.33</v>
      </c>
      <c r="O107" s="33">
        <f t="shared" si="25"/>
        <v>18.88</v>
      </c>
      <c r="P107" s="33">
        <f t="shared" si="25"/>
        <v>33.42</v>
      </c>
      <c r="Q107" s="33">
        <f t="shared" si="25"/>
        <v>88.87</v>
      </c>
    </row>
    <row r="108" spans="1:17" ht="15" customHeight="1" x14ac:dyDescent="0.25">
      <c r="A108" s="25"/>
      <c r="B108" s="5" t="s">
        <v>72</v>
      </c>
      <c r="C108" s="27"/>
      <c r="D108" s="28"/>
      <c r="E108" s="28"/>
      <c r="F108" s="28"/>
      <c r="G108" s="28"/>
      <c r="H108" s="23"/>
      <c r="J108" s="25"/>
      <c r="K108" s="5" t="s">
        <v>72</v>
      </c>
      <c r="L108" s="27"/>
      <c r="M108" s="28"/>
      <c r="N108" s="28"/>
      <c r="O108" s="28"/>
      <c r="P108" s="28"/>
      <c r="Q108" s="23"/>
    </row>
    <row r="109" spans="1:17" ht="46.5" customHeight="1" x14ac:dyDescent="0.25">
      <c r="A109" s="25">
        <v>29.03</v>
      </c>
      <c r="B109" s="6" t="s">
        <v>105</v>
      </c>
      <c r="C109" s="27">
        <v>60</v>
      </c>
      <c r="D109" s="28">
        <v>9.34</v>
      </c>
      <c r="E109" s="28">
        <v>57.3</v>
      </c>
      <c r="F109" s="28">
        <v>0.73</v>
      </c>
      <c r="G109" s="28">
        <v>5.07</v>
      </c>
      <c r="H109" s="23">
        <v>2.0499999999999998</v>
      </c>
      <c r="J109" s="25">
        <v>29</v>
      </c>
      <c r="K109" s="6" t="s">
        <v>105</v>
      </c>
      <c r="L109" s="27">
        <v>100</v>
      </c>
      <c r="M109" s="28">
        <v>15.31</v>
      </c>
      <c r="N109" s="28">
        <v>92.13</v>
      </c>
      <c r="O109" s="28">
        <v>1.19</v>
      </c>
      <c r="P109" s="28">
        <v>8.11</v>
      </c>
      <c r="Q109" s="23">
        <v>3.35</v>
      </c>
    </row>
    <row r="110" spans="1:17" ht="15" customHeight="1" x14ac:dyDescent="0.25">
      <c r="A110" s="25">
        <v>111.03</v>
      </c>
      <c r="B110" s="6" t="s">
        <v>78</v>
      </c>
      <c r="C110" s="36">
        <v>210</v>
      </c>
      <c r="D110" s="23">
        <v>10.43</v>
      </c>
      <c r="E110" s="23">
        <v>129.72999999999999</v>
      </c>
      <c r="F110" s="23">
        <v>4.66</v>
      </c>
      <c r="G110" s="23">
        <v>7.78</v>
      </c>
      <c r="H110" s="23">
        <v>9.36</v>
      </c>
      <c r="J110" s="25">
        <v>111.04</v>
      </c>
      <c r="K110" s="6" t="s">
        <v>78</v>
      </c>
      <c r="L110" s="36">
        <v>250</v>
      </c>
      <c r="M110" s="23">
        <v>11.33</v>
      </c>
      <c r="N110" s="23">
        <v>165.57</v>
      </c>
      <c r="O110" s="23">
        <v>4.9400000000000004</v>
      </c>
      <c r="P110" s="23">
        <v>10.82</v>
      </c>
      <c r="Q110" s="23">
        <v>11.03</v>
      </c>
    </row>
    <row r="111" spans="1:17" s="12" customFormat="1" ht="15" customHeight="1" x14ac:dyDescent="0.25">
      <c r="A111" s="25">
        <v>260</v>
      </c>
      <c r="B111" s="6" t="s">
        <v>31</v>
      </c>
      <c r="C111" s="36">
        <v>100</v>
      </c>
      <c r="D111" s="23">
        <v>24.51</v>
      </c>
      <c r="E111" s="23">
        <v>327.73</v>
      </c>
      <c r="F111" s="23">
        <v>11.33</v>
      </c>
      <c r="G111" s="23">
        <v>29.69</v>
      </c>
      <c r="H111" s="23">
        <v>3.18</v>
      </c>
      <c r="I111" s="43"/>
      <c r="J111" s="25">
        <v>260</v>
      </c>
      <c r="K111" s="6" t="s">
        <v>31</v>
      </c>
      <c r="L111" s="36">
        <v>100</v>
      </c>
      <c r="M111" s="23">
        <v>24.51</v>
      </c>
      <c r="N111" s="23">
        <v>327.73</v>
      </c>
      <c r="O111" s="23">
        <v>11.33</v>
      </c>
      <c r="P111" s="23">
        <v>29.69</v>
      </c>
      <c r="Q111" s="23">
        <v>3.18</v>
      </c>
    </row>
    <row r="112" spans="1:17" ht="30.75" customHeight="1" x14ac:dyDescent="0.25">
      <c r="A112" s="25">
        <v>302.01</v>
      </c>
      <c r="B112" s="6" t="s">
        <v>48</v>
      </c>
      <c r="C112" s="36">
        <v>150</v>
      </c>
      <c r="D112" s="23">
        <v>8.2100000000000009</v>
      </c>
      <c r="E112" s="23">
        <v>185.24</v>
      </c>
      <c r="F112" s="23">
        <v>6.07</v>
      </c>
      <c r="G112" s="23">
        <v>5.71</v>
      </c>
      <c r="H112" s="23">
        <v>27.45</v>
      </c>
      <c r="J112" s="25">
        <v>302.01</v>
      </c>
      <c r="K112" s="6" t="s">
        <v>48</v>
      </c>
      <c r="L112" s="36">
        <v>150</v>
      </c>
      <c r="M112" s="23">
        <v>8.2100000000000009</v>
      </c>
      <c r="N112" s="23">
        <v>185.24</v>
      </c>
      <c r="O112" s="23">
        <v>6.07</v>
      </c>
      <c r="P112" s="23">
        <v>5.71</v>
      </c>
      <c r="Q112" s="23">
        <v>27.45</v>
      </c>
    </row>
    <row r="113" spans="1:17" ht="30.75" customHeight="1" x14ac:dyDescent="0.25">
      <c r="A113" s="25">
        <v>388.01</v>
      </c>
      <c r="B113" s="6" t="s">
        <v>51</v>
      </c>
      <c r="C113" s="36">
        <v>180</v>
      </c>
      <c r="D113" s="23">
        <v>6.98</v>
      </c>
      <c r="E113" s="23">
        <v>72.66</v>
      </c>
      <c r="F113" s="23">
        <v>0.61</v>
      </c>
      <c r="G113" s="23">
        <v>0.25</v>
      </c>
      <c r="H113" s="23">
        <v>10.51</v>
      </c>
      <c r="J113" s="25">
        <v>388</v>
      </c>
      <c r="K113" s="6" t="s">
        <v>51</v>
      </c>
      <c r="L113" s="36">
        <v>200</v>
      </c>
      <c r="M113" s="23">
        <v>7.5</v>
      </c>
      <c r="N113" s="23">
        <v>80.72</v>
      </c>
      <c r="O113" s="23">
        <v>0.68</v>
      </c>
      <c r="P113" s="23">
        <v>0.28000000000000003</v>
      </c>
      <c r="Q113" s="23">
        <v>11.68</v>
      </c>
    </row>
    <row r="114" spans="1:17" ht="15" customHeight="1" x14ac:dyDescent="0.25">
      <c r="A114" s="29" t="s">
        <v>9</v>
      </c>
      <c r="B114" s="6" t="s">
        <v>10</v>
      </c>
      <c r="C114" s="27">
        <v>30</v>
      </c>
      <c r="D114" s="28">
        <v>2.78</v>
      </c>
      <c r="E114" s="28">
        <v>70.5</v>
      </c>
      <c r="F114" s="28">
        <v>2.2799999999999998</v>
      </c>
      <c r="G114" s="28">
        <v>0.4</v>
      </c>
      <c r="H114" s="28">
        <v>14.76</v>
      </c>
      <c r="J114" s="29" t="s">
        <v>9</v>
      </c>
      <c r="K114" s="6" t="s">
        <v>10</v>
      </c>
      <c r="L114" s="27">
        <v>30</v>
      </c>
      <c r="M114" s="28">
        <v>2.78</v>
      </c>
      <c r="N114" s="28">
        <v>70.5</v>
      </c>
      <c r="O114" s="28">
        <v>2.2799999999999998</v>
      </c>
      <c r="P114" s="28">
        <v>0.4</v>
      </c>
      <c r="Q114" s="28">
        <v>14.76</v>
      </c>
    </row>
    <row r="115" spans="1:17" ht="15" customHeight="1" x14ac:dyDescent="0.25">
      <c r="A115" s="25" t="s">
        <v>9</v>
      </c>
      <c r="B115" s="6" t="s">
        <v>13</v>
      </c>
      <c r="C115" s="36">
        <v>60</v>
      </c>
      <c r="D115" s="23">
        <v>3.71</v>
      </c>
      <c r="E115" s="23">
        <v>77.7</v>
      </c>
      <c r="F115" s="23">
        <v>2.5499999999999998</v>
      </c>
      <c r="G115" s="23">
        <v>0.99</v>
      </c>
      <c r="H115" s="23">
        <v>14.49</v>
      </c>
      <c r="J115" s="25" t="s">
        <v>9</v>
      </c>
      <c r="K115" s="6" t="s">
        <v>13</v>
      </c>
      <c r="L115" s="36">
        <v>60</v>
      </c>
      <c r="M115" s="23">
        <v>3.71</v>
      </c>
      <c r="N115" s="23">
        <v>77.7</v>
      </c>
      <c r="O115" s="23">
        <v>2.5499999999999998</v>
      </c>
      <c r="P115" s="23">
        <v>0.99</v>
      </c>
      <c r="Q115" s="23">
        <v>14.49</v>
      </c>
    </row>
    <row r="116" spans="1:17" s="3" customFormat="1" ht="15" customHeight="1" x14ac:dyDescent="0.25">
      <c r="A116" s="20"/>
      <c r="B116" s="2" t="s">
        <v>11</v>
      </c>
      <c r="C116" s="32">
        <f>C109+C110+C111+C112+C113+C114+C115</f>
        <v>790</v>
      </c>
      <c r="D116" s="33">
        <f>D109+D110+D111+D112+D113+D114+D115</f>
        <v>65.959999999999994</v>
      </c>
      <c r="E116" s="33">
        <f>SUM(E109:E115)</f>
        <v>920.86</v>
      </c>
      <c r="F116" s="33">
        <f>SUM(F109:F115)</f>
        <v>28.23</v>
      </c>
      <c r="G116" s="33">
        <f>SUM(G109:G115)</f>
        <v>49.890000000000008</v>
      </c>
      <c r="H116" s="33">
        <f>SUM(H109:H115)</f>
        <v>81.8</v>
      </c>
      <c r="I116" s="19"/>
      <c r="J116" s="20"/>
      <c r="K116" s="2" t="s">
        <v>11</v>
      </c>
      <c r="L116" s="32">
        <f>L109+L110+L111+L112+L113+L114+L115</f>
        <v>890</v>
      </c>
      <c r="M116" s="33">
        <f>M109+M110+M111+M112+M113+M114+M115</f>
        <v>73.350000000000009</v>
      </c>
      <c r="N116" s="33">
        <f>SUM(N109:N115)</f>
        <v>999.59000000000015</v>
      </c>
      <c r="O116" s="33">
        <f>SUM(O109:O115)</f>
        <v>29.040000000000003</v>
      </c>
      <c r="P116" s="33">
        <f>SUM(P109:P115)</f>
        <v>56.000000000000007</v>
      </c>
      <c r="Q116" s="33">
        <f>SUM(Q109:Q115)</f>
        <v>85.94</v>
      </c>
    </row>
    <row r="117" spans="1:17" s="3" customFormat="1" ht="15" customHeight="1" x14ac:dyDescent="0.25">
      <c r="A117" s="20"/>
      <c r="B117" s="2" t="s">
        <v>94</v>
      </c>
      <c r="C117" s="32">
        <f>C116+C107</f>
        <v>1480</v>
      </c>
      <c r="D117" s="32">
        <f t="shared" ref="D117:H117" si="26">D116+D107</f>
        <v>144.63</v>
      </c>
      <c r="E117" s="33">
        <f t="shared" si="26"/>
        <v>1865.19</v>
      </c>
      <c r="F117" s="33">
        <f t="shared" si="26"/>
        <v>47.11</v>
      </c>
      <c r="G117" s="33">
        <f t="shared" si="26"/>
        <v>83.31</v>
      </c>
      <c r="H117" s="33">
        <f t="shared" si="26"/>
        <v>170.67000000000002</v>
      </c>
      <c r="I117" s="19"/>
      <c r="J117" s="20"/>
      <c r="K117" s="2" t="s">
        <v>94</v>
      </c>
      <c r="L117" s="32">
        <f>L116+L107</f>
        <v>1580</v>
      </c>
      <c r="M117" s="32">
        <f t="shared" ref="M117:Q117" si="27">M116+M107</f>
        <v>152.02000000000001</v>
      </c>
      <c r="N117" s="33">
        <f t="shared" si="27"/>
        <v>1943.92</v>
      </c>
      <c r="O117" s="33">
        <f t="shared" si="27"/>
        <v>47.92</v>
      </c>
      <c r="P117" s="33">
        <f t="shared" si="27"/>
        <v>89.420000000000016</v>
      </c>
      <c r="Q117" s="33">
        <f t="shared" si="27"/>
        <v>174.81</v>
      </c>
    </row>
    <row r="118" spans="1:17" s="3" customFormat="1" ht="135" customHeight="1" x14ac:dyDescent="0.25">
      <c r="A118" s="24"/>
      <c r="B118" s="7"/>
      <c r="C118" s="37"/>
      <c r="D118" s="38"/>
      <c r="E118" s="38"/>
      <c r="F118" s="38"/>
      <c r="G118" s="38"/>
      <c r="H118" s="38"/>
      <c r="I118" s="19"/>
      <c r="J118" s="24"/>
      <c r="K118" s="7"/>
      <c r="L118" s="37"/>
      <c r="M118" s="38"/>
      <c r="N118" s="38"/>
      <c r="O118" s="38"/>
      <c r="P118" s="38"/>
      <c r="Q118" s="38"/>
    </row>
    <row r="119" spans="1:17" s="3" customFormat="1" ht="15" customHeight="1" x14ac:dyDescent="0.25">
      <c r="A119" s="20"/>
      <c r="B119" s="2" t="s">
        <v>97</v>
      </c>
      <c r="C119" s="54" t="s">
        <v>32</v>
      </c>
      <c r="D119" s="55"/>
      <c r="E119" s="55"/>
      <c r="F119" s="55"/>
      <c r="G119" s="55"/>
      <c r="H119" s="56"/>
      <c r="I119" s="19"/>
      <c r="J119" s="20"/>
      <c r="K119" s="2" t="s">
        <v>109</v>
      </c>
      <c r="L119" s="54" t="s">
        <v>32</v>
      </c>
      <c r="M119" s="55"/>
      <c r="N119" s="55"/>
      <c r="O119" s="55"/>
      <c r="P119" s="55"/>
      <c r="Q119" s="56"/>
    </row>
    <row r="120" spans="1:17" s="4" customFormat="1" ht="30.75" customHeight="1" x14ac:dyDescent="0.25">
      <c r="A120" s="15" t="s">
        <v>1</v>
      </c>
      <c r="B120" s="2" t="s">
        <v>2</v>
      </c>
      <c r="C120" s="16" t="s">
        <v>3</v>
      </c>
      <c r="D120" s="17" t="s">
        <v>114</v>
      </c>
      <c r="E120" s="17" t="s">
        <v>4</v>
      </c>
      <c r="F120" s="17" t="s">
        <v>5</v>
      </c>
      <c r="G120" s="17" t="s">
        <v>6</v>
      </c>
      <c r="H120" s="17" t="s">
        <v>7</v>
      </c>
      <c r="I120" s="18"/>
      <c r="J120" s="15" t="s">
        <v>1</v>
      </c>
      <c r="K120" s="2" t="s">
        <v>2</v>
      </c>
      <c r="L120" s="16" t="s">
        <v>3</v>
      </c>
      <c r="M120" s="17" t="s">
        <v>114</v>
      </c>
      <c r="N120" s="17" t="s">
        <v>4</v>
      </c>
      <c r="O120" s="17" t="s">
        <v>5</v>
      </c>
      <c r="P120" s="17" t="s">
        <v>6</v>
      </c>
      <c r="Q120" s="17" t="s">
        <v>7</v>
      </c>
    </row>
    <row r="121" spans="1:17" ht="30" customHeight="1" x14ac:dyDescent="0.25">
      <c r="A121" s="29">
        <v>327</v>
      </c>
      <c r="B121" s="6" t="s">
        <v>52</v>
      </c>
      <c r="C121" s="27">
        <v>205</v>
      </c>
      <c r="D121" s="28">
        <v>12.8</v>
      </c>
      <c r="E121" s="28">
        <v>242.17</v>
      </c>
      <c r="F121" s="28">
        <v>7.4</v>
      </c>
      <c r="G121" s="28">
        <v>8.52</v>
      </c>
      <c r="H121" s="28">
        <v>30.4</v>
      </c>
      <c r="J121" s="29">
        <v>327</v>
      </c>
      <c r="K121" s="6" t="s">
        <v>52</v>
      </c>
      <c r="L121" s="27">
        <v>205</v>
      </c>
      <c r="M121" s="28">
        <v>12.8</v>
      </c>
      <c r="N121" s="28">
        <v>242.17</v>
      </c>
      <c r="O121" s="28">
        <v>7.4</v>
      </c>
      <c r="P121" s="28">
        <v>8.52</v>
      </c>
      <c r="Q121" s="28">
        <v>30.4</v>
      </c>
    </row>
    <row r="122" spans="1:17" s="11" customFormat="1" ht="15" customHeight="1" x14ac:dyDescent="0.25">
      <c r="A122" s="26" t="s">
        <v>24</v>
      </c>
      <c r="B122" s="6" t="s">
        <v>25</v>
      </c>
      <c r="C122" s="21">
        <v>180</v>
      </c>
      <c r="D122" s="22">
        <v>1.46</v>
      </c>
      <c r="E122" s="22">
        <v>15.78</v>
      </c>
      <c r="F122" s="22"/>
      <c r="G122" s="22"/>
      <c r="H122" s="22">
        <v>1.2</v>
      </c>
      <c r="I122" s="40"/>
      <c r="J122" s="26" t="s">
        <v>24</v>
      </c>
      <c r="K122" s="6" t="s">
        <v>25</v>
      </c>
      <c r="L122" s="21">
        <v>180</v>
      </c>
      <c r="M122" s="22">
        <v>1.46</v>
      </c>
      <c r="N122" s="22">
        <v>15.78</v>
      </c>
      <c r="O122" s="22"/>
      <c r="P122" s="22"/>
      <c r="Q122" s="22">
        <v>1.2</v>
      </c>
    </row>
    <row r="123" spans="1:17" ht="15" customHeight="1" x14ac:dyDescent="0.25">
      <c r="A123" s="29" t="s">
        <v>9</v>
      </c>
      <c r="B123" s="6" t="s">
        <v>10</v>
      </c>
      <c r="C123" s="27">
        <v>20</v>
      </c>
      <c r="D123" s="28">
        <v>1.85</v>
      </c>
      <c r="E123" s="28">
        <v>47</v>
      </c>
      <c r="F123" s="28">
        <v>1.52</v>
      </c>
      <c r="G123" s="28">
        <v>0.16</v>
      </c>
      <c r="H123" s="28">
        <v>9.84</v>
      </c>
      <c r="J123" s="29" t="s">
        <v>9</v>
      </c>
      <c r="K123" s="6" t="s">
        <v>10</v>
      </c>
      <c r="L123" s="27">
        <v>20</v>
      </c>
      <c r="M123" s="28">
        <v>1.85</v>
      </c>
      <c r="N123" s="28">
        <v>47</v>
      </c>
      <c r="O123" s="28">
        <v>1.52</v>
      </c>
      <c r="P123" s="28">
        <v>0.16</v>
      </c>
      <c r="Q123" s="28">
        <v>9.84</v>
      </c>
    </row>
    <row r="124" spans="1:17" ht="15" customHeight="1" x14ac:dyDescent="0.25">
      <c r="A124" s="29">
        <v>3.01</v>
      </c>
      <c r="B124" s="6" t="s">
        <v>41</v>
      </c>
      <c r="C124" s="27">
        <v>40</v>
      </c>
      <c r="D124" s="28">
        <v>8.9499999999999993</v>
      </c>
      <c r="E124" s="28">
        <v>113.35</v>
      </c>
      <c r="F124" s="28">
        <v>5.38</v>
      </c>
      <c r="G124" s="28">
        <v>4.63</v>
      </c>
      <c r="H124" s="28">
        <v>12.3</v>
      </c>
      <c r="J124" s="29">
        <v>3.01</v>
      </c>
      <c r="K124" s="6" t="s">
        <v>41</v>
      </c>
      <c r="L124" s="27">
        <v>40</v>
      </c>
      <c r="M124" s="28">
        <v>8.9499999999999993</v>
      </c>
      <c r="N124" s="28">
        <v>113.35</v>
      </c>
      <c r="O124" s="28">
        <v>5.38</v>
      </c>
      <c r="P124" s="28">
        <v>4.63</v>
      </c>
      <c r="Q124" s="28">
        <v>12.3</v>
      </c>
    </row>
    <row r="125" spans="1:17" ht="15" customHeight="1" x14ac:dyDescent="0.25">
      <c r="A125" s="25">
        <v>73.02</v>
      </c>
      <c r="B125" s="6" t="s">
        <v>93</v>
      </c>
      <c r="C125" s="27">
        <v>180</v>
      </c>
      <c r="D125" s="28">
        <v>17.690000000000001</v>
      </c>
      <c r="E125" s="28">
        <v>162</v>
      </c>
      <c r="F125" s="28">
        <v>9</v>
      </c>
      <c r="G125" s="28">
        <v>4.5</v>
      </c>
      <c r="H125" s="23">
        <v>25.74</v>
      </c>
      <c r="J125" s="25">
        <v>73.02</v>
      </c>
      <c r="K125" s="6" t="s">
        <v>93</v>
      </c>
      <c r="L125" s="27">
        <v>180</v>
      </c>
      <c r="M125" s="28">
        <v>17.690000000000001</v>
      </c>
      <c r="N125" s="28">
        <v>162</v>
      </c>
      <c r="O125" s="28">
        <v>9</v>
      </c>
      <c r="P125" s="28">
        <v>4.5</v>
      </c>
      <c r="Q125" s="23">
        <v>25.74</v>
      </c>
    </row>
    <row r="126" spans="1:17" ht="15" customHeight="1" x14ac:dyDescent="0.25">
      <c r="A126" s="25">
        <v>1551.01</v>
      </c>
      <c r="B126" s="6" t="s">
        <v>108</v>
      </c>
      <c r="C126" s="27">
        <v>100</v>
      </c>
      <c r="D126" s="28">
        <v>13.8</v>
      </c>
      <c r="E126" s="28">
        <v>450</v>
      </c>
      <c r="F126" s="28">
        <v>7</v>
      </c>
      <c r="G126" s="28">
        <v>16</v>
      </c>
      <c r="H126" s="23">
        <v>65</v>
      </c>
      <c r="J126" s="25">
        <v>1551.01</v>
      </c>
      <c r="K126" s="6" t="s">
        <v>108</v>
      </c>
      <c r="L126" s="27">
        <v>100</v>
      </c>
      <c r="M126" s="28">
        <v>13.8</v>
      </c>
      <c r="N126" s="28">
        <v>450</v>
      </c>
      <c r="O126" s="28">
        <v>7</v>
      </c>
      <c r="P126" s="28">
        <v>16</v>
      </c>
      <c r="Q126" s="23">
        <v>65</v>
      </c>
    </row>
    <row r="127" spans="1:17" s="3" customFormat="1" ht="15" customHeight="1" x14ac:dyDescent="0.25">
      <c r="A127" s="20"/>
      <c r="B127" s="2" t="s">
        <v>11</v>
      </c>
      <c r="C127" s="32">
        <f t="shared" ref="C127:H127" si="28">SUM(C121:C126)</f>
        <v>725</v>
      </c>
      <c r="D127" s="33">
        <f t="shared" si="28"/>
        <v>56.55</v>
      </c>
      <c r="E127" s="33">
        <f t="shared" si="28"/>
        <v>1030.3</v>
      </c>
      <c r="F127" s="33">
        <f t="shared" si="28"/>
        <v>30.3</v>
      </c>
      <c r="G127" s="33">
        <f t="shared" si="28"/>
        <v>33.81</v>
      </c>
      <c r="H127" s="33">
        <f t="shared" si="28"/>
        <v>144.47999999999999</v>
      </c>
      <c r="I127" s="19"/>
      <c r="J127" s="20"/>
      <c r="K127" s="2" t="s">
        <v>11</v>
      </c>
      <c r="L127" s="32">
        <f t="shared" ref="L127:Q127" si="29">SUM(L121:L126)</f>
        <v>725</v>
      </c>
      <c r="M127" s="33">
        <f t="shared" si="29"/>
        <v>56.55</v>
      </c>
      <c r="N127" s="33">
        <f t="shared" si="29"/>
        <v>1030.3</v>
      </c>
      <c r="O127" s="33">
        <f t="shared" si="29"/>
        <v>30.3</v>
      </c>
      <c r="P127" s="33">
        <f t="shared" si="29"/>
        <v>33.81</v>
      </c>
      <c r="Q127" s="33">
        <f t="shared" si="29"/>
        <v>144.47999999999999</v>
      </c>
    </row>
    <row r="128" spans="1:17" ht="15" customHeight="1" x14ac:dyDescent="0.25">
      <c r="A128" s="25"/>
      <c r="B128" s="5" t="s">
        <v>72</v>
      </c>
      <c r="C128" s="27"/>
      <c r="D128" s="28"/>
      <c r="E128" s="28"/>
      <c r="F128" s="28"/>
      <c r="G128" s="28"/>
      <c r="H128" s="23"/>
      <c r="J128" s="25"/>
      <c r="K128" s="5" t="s">
        <v>72</v>
      </c>
      <c r="L128" s="27"/>
      <c r="M128" s="28"/>
      <c r="N128" s="28"/>
      <c r="O128" s="28"/>
      <c r="P128" s="28"/>
      <c r="Q128" s="23"/>
    </row>
    <row r="129" spans="1:17" ht="15" customHeight="1" x14ac:dyDescent="0.25">
      <c r="A129" s="25">
        <v>1545</v>
      </c>
      <c r="B129" s="6" t="s">
        <v>29</v>
      </c>
      <c r="C129" s="36">
        <v>60</v>
      </c>
      <c r="D129" s="23">
        <v>8.07</v>
      </c>
      <c r="E129" s="23">
        <v>76.38</v>
      </c>
      <c r="F129" s="23">
        <v>0.71</v>
      </c>
      <c r="G129" s="23">
        <v>5.12</v>
      </c>
      <c r="H129" s="23">
        <v>4</v>
      </c>
      <c r="J129" s="25">
        <v>1545.01</v>
      </c>
      <c r="K129" s="6" t="s">
        <v>29</v>
      </c>
      <c r="L129" s="36">
        <v>100</v>
      </c>
      <c r="M129" s="23">
        <v>12.89</v>
      </c>
      <c r="N129" s="23">
        <v>97.33</v>
      </c>
      <c r="O129" s="23">
        <v>1.19</v>
      </c>
      <c r="P129" s="23">
        <v>5.21</v>
      </c>
      <c r="Q129" s="23">
        <v>6.67</v>
      </c>
    </row>
    <row r="130" spans="1:17" ht="30" customHeight="1" x14ac:dyDescent="0.25">
      <c r="A130" s="25">
        <v>114.01</v>
      </c>
      <c r="B130" s="6" t="s">
        <v>30</v>
      </c>
      <c r="C130" s="36">
        <v>200</v>
      </c>
      <c r="D130" s="23">
        <v>13.34</v>
      </c>
      <c r="E130" s="23">
        <v>131.19999999999999</v>
      </c>
      <c r="F130" s="23">
        <v>2.13</v>
      </c>
      <c r="G130" s="23">
        <v>8.44</v>
      </c>
      <c r="H130" s="23">
        <v>10.63</v>
      </c>
      <c r="J130" s="25">
        <v>114.02</v>
      </c>
      <c r="K130" s="6" t="s">
        <v>30</v>
      </c>
      <c r="L130" s="36">
        <v>250</v>
      </c>
      <c r="M130" s="23">
        <v>14.86</v>
      </c>
      <c r="N130" s="23">
        <v>159.56</v>
      </c>
      <c r="O130" s="23">
        <v>2.64</v>
      </c>
      <c r="P130" s="23">
        <v>10.130000000000001</v>
      </c>
      <c r="Q130" s="23">
        <v>13.18</v>
      </c>
    </row>
    <row r="131" spans="1:17" ht="35.25" customHeight="1" x14ac:dyDescent="0.25">
      <c r="A131" s="25">
        <v>1539.01</v>
      </c>
      <c r="B131" s="6" t="s">
        <v>33</v>
      </c>
      <c r="C131" s="36">
        <v>90</v>
      </c>
      <c r="D131" s="23">
        <v>29.73</v>
      </c>
      <c r="E131" s="23">
        <v>253.27</v>
      </c>
      <c r="F131" s="23">
        <v>13.79</v>
      </c>
      <c r="G131" s="23">
        <v>15.2</v>
      </c>
      <c r="H131" s="23">
        <v>9.09</v>
      </c>
      <c r="J131" s="25">
        <v>1539.01</v>
      </c>
      <c r="K131" s="6" t="s">
        <v>33</v>
      </c>
      <c r="L131" s="36">
        <v>90</v>
      </c>
      <c r="M131" s="23">
        <v>29.73</v>
      </c>
      <c r="N131" s="23">
        <v>253.27</v>
      </c>
      <c r="O131" s="23">
        <v>13.79</v>
      </c>
      <c r="P131" s="23">
        <v>15.2</v>
      </c>
      <c r="Q131" s="23">
        <v>9.09</v>
      </c>
    </row>
    <row r="132" spans="1:17" ht="31.5" customHeight="1" x14ac:dyDescent="0.25">
      <c r="A132" s="25">
        <v>312</v>
      </c>
      <c r="B132" s="6" t="s">
        <v>59</v>
      </c>
      <c r="C132" s="36">
        <v>180</v>
      </c>
      <c r="D132" s="23">
        <v>12.05</v>
      </c>
      <c r="E132" s="23">
        <v>169.49</v>
      </c>
      <c r="F132" s="23">
        <v>3.83</v>
      </c>
      <c r="G132" s="23">
        <v>5.42</v>
      </c>
      <c r="H132" s="23">
        <v>25.04</v>
      </c>
      <c r="J132" s="25">
        <v>312</v>
      </c>
      <c r="K132" s="6" t="s">
        <v>59</v>
      </c>
      <c r="L132" s="36">
        <v>180</v>
      </c>
      <c r="M132" s="23">
        <v>12.05</v>
      </c>
      <c r="N132" s="23">
        <v>169.49</v>
      </c>
      <c r="O132" s="23">
        <v>3.83</v>
      </c>
      <c r="P132" s="23">
        <v>5.42</v>
      </c>
      <c r="Q132" s="23">
        <v>25.04</v>
      </c>
    </row>
    <row r="133" spans="1:17" ht="15" customHeight="1" x14ac:dyDescent="0.25">
      <c r="A133" s="25">
        <v>1542</v>
      </c>
      <c r="B133" s="6" t="s">
        <v>12</v>
      </c>
      <c r="C133" s="21">
        <v>180</v>
      </c>
      <c r="D133" s="22">
        <v>7.2</v>
      </c>
      <c r="E133" s="23">
        <v>52.2</v>
      </c>
      <c r="F133" s="23">
        <v>0.9</v>
      </c>
      <c r="G133" s="23">
        <v>0.18</v>
      </c>
      <c r="H133" s="23">
        <v>18.18</v>
      </c>
      <c r="J133" s="25">
        <v>1542.01</v>
      </c>
      <c r="K133" s="6" t="s">
        <v>12</v>
      </c>
      <c r="L133" s="21">
        <v>200</v>
      </c>
      <c r="M133" s="22">
        <v>8</v>
      </c>
      <c r="N133" s="23">
        <v>58</v>
      </c>
      <c r="O133" s="23">
        <v>1</v>
      </c>
      <c r="P133" s="23">
        <v>0.2</v>
      </c>
      <c r="Q133" s="23">
        <v>20.2</v>
      </c>
    </row>
    <row r="134" spans="1:17" ht="15" customHeight="1" x14ac:dyDescent="0.25">
      <c r="A134" s="29" t="s">
        <v>9</v>
      </c>
      <c r="B134" s="6" t="s">
        <v>10</v>
      </c>
      <c r="C134" s="27">
        <v>30</v>
      </c>
      <c r="D134" s="28">
        <v>2.78</v>
      </c>
      <c r="E134" s="28">
        <v>70.5</v>
      </c>
      <c r="F134" s="28">
        <v>2.2799999999999998</v>
      </c>
      <c r="G134" s="28">
        <v>0.4</v>
      </c>
      <c r="H134" s="28">
        <v>14.76</v>
      </c>
      <c r="J134" s="29" t="s">
        <v>9</v>
      </c>
      <c r="K134" s="6" t="s">
        <v>10</v>
      </c>
      <c r="L134" s="27">
        <v>30</v>
      </c>
      <c r="M134" s="28">
        <v>2.78</v>
      </c>
      <c r="N134" s="28">
        <v>70.5</v>
      </c>
      <c r="O134" s="28">
        <v>2.2799999999999998</v>
      </c>
      <c r="P134" s="28">
        <v>0.4</v>
      </c>
      <c r="Q134" s="28">
        <v>14.76</v>
      </c>
    </row>
    <row r="135" spans="1:17" ht="15" customHeight="1" x14ac:dyDescent="0.25">
      <c r="A135" s="25" t="s">
        <v>9</v>
      </c>
      <c r="B135" s="6" t="s">
        <v>13</v>
      </c>
      <c r="C135" s="36">
        <v>60</v>
      </c>
      <c r="D135" s="23">
        <v>3.76</v>
      </c>
      <c r="E135" s="23">
        <v>155.4</v>
      </c>
      <c r="F135" s="23">
        <v>5.0999999999999996</v>
      </c>
      <c r="G135" s="23">
        <v>1.98</v>
      </c>
      <c r="H135" s="23">
        <v>29.98</v>
      </c>
      <c r="J135" s="25" t="s">
        <v>9</v>
      </c>
      <c r="K135" s="6" t="s">
        <v>13</v>
      </c>
      <c r="L135" s="36">
        <v>60</v>
      </c>
      <c r="M135" s="23">
        <v>3.76</v>
      </c>
      <c r="N135" s="23">
        <v>155.4</v>
      </c>
      <c r="O135" s="23">
        <v>5.0999999999999996</v>
      </c>
      <c r="P135" s="23">
        <v>1.98</v>
      </c>
      <c r="Q135" s="23">
        <v>29.98</v>
      </c>
    </row>
    <row r="136" spans="1:17" s="3" customFormat="1" ht="15" customHeight="1" x14ac:dyDescent="0.25">
      <c r="A136" s="20"/>
      <c r="B136" s="2" t="s">
        <v>11</v>
      </c>
      <c r="C136" s="32">
        <f>SUM(C129:C135)</f>
        <v>800</v>
      </c>
      <c r="D136" s="33">
        <f>D129+D130+D131+D132+D133+D134+D135</f>
        <v>76.930000000000007</v>
      </c>
      <c r="E136" s="33">
        <f>SUM(E129:E135)</f>
        <v>908.44</v>
      </c>
      <c r="F136" s="33">
        <f>SUM(F129:F135)</f>
        <v>28.740000000000002</v>
      </c>
      <c r="G136" s="33">
        <f>SUM(G129:G135)</f>
        <v>36.739999999999995</v>
      </c>
      <c r="H136" s="33">
        <f>SUM(H129:H135)</f>
        <v>111.68</v>
      </c>
      <c r="I136" s="19"/>
      <c r="J136" s="20"/>
      <c r="K136" s="2" t="s">
        <v>11</v>
      </c>
      <c r="L136" s="32">
        <f>SUM(L129:L135)</f>
        <v>910</v>
      </c>
      <c r="M136" s="33">
        <f>M129+M130+M131+M132+M133+M134+M135</f>
        <v>84.070000000000007</v>
      </c>
      <c r="N136" s="33">
        <f>SUM(N129:N135)</f>
        <v>963.55</v>
      </c>
      <c r="O136" s="33">
        <f>SUM(O129:O135)</f>
        <v>29.83</v>
      </c>
      <c r="P136" s="33">
        <f>SUM(P129:P135)</f>
        <v>38.54</v>
      </c>
      <c r="Q136" s="33">
        <f>SUM(Q129:Q135)</f>
        <v>118.92000000000002</v>
      </c>
    </row>
    <row r="137" spans="1:17" s="3" customFormat="1" ht="15" customHeight="1" x14ac:dyDescent="0.25">
      <c r="A137" s="20"/>
      <c r="B137" s="2" t="s">
        <v>94</v>
      </c>
      <c r="C137" s="32">
        <f>C136+C127</f>
        <v>1525</v>
      </c>
      <c r="D137" s="32">
        <f t="shared" ref="D137:H137" si="30">D136+D127</f>
        <v>133.48000000000002</v>
      </c>
      <c r="E137" s="33">
        <f t="shared" si="30"/>
        <v>1938.74</v>
      </c>
      <c r="F137" s="33">
        <f t="shared" si="30"/>
        <v>59.040000000000006</v>
      </c>
      <c r="G137" s="33">
        <f t="shared" si="30"/>
        <v>70.55</v>
      </c>
      <c r="H137" s="33">
        <f t="shared" si="30"/>
        <v>256.15999999999997</v>
      </c>
      <c r="I137" s="19"/>
      <c r="J137" s="20"/>
      <c r="K137" s="2" t="s">
        <v>94</v>
      </c>
      <c r="L137" s="32">
        <f>L136+L127</f>
        <v>1635</v>
      </c>
      <c r="M137" s="32">
        <f t="shared" ref="M137:Q137" si="31">M136+M127</f>
        <v>140.62</v>
      </c>
      <c r="N137" s="33">
        <f t="shared" si="31"/>
        <v>1993.85</v>
      </c>
      <c r="O137" s="33">
        <f t="shared" si="31"/>
        <v>60.129999999999995</v>
      </c>
      <c r="P137" s="33">
        <f t="shared" si="31"/>
        <v>72.349999999999994</v>
      </c>
      <c r="Q137" s="33">
        <f t="shared" si="31"/>
        <v>263.39999999999998</v>
      </c>
    </row>
    <row r="138" spans="1:17" ht="122.25" customHeight="1" x14ac:dyDescent="0.25">
      <c r="B138" s="7"/>
      <c r="K138" s="7"/>
    </row>
    <row r="139" spans="1:17" s="3" customFormat="1" ht="15" customHeight="1" x14ac:dyDescent="0.25">
      <c r="A139" s="20"/>
      <c r="B139" s="2" t="s">
        <v>97</v>
      </c>
      <c r="C139" s="54" t="s">
        <v>34</v>
      </c>
      <c r="D139" s="55"/>
      <c r="E139" s="55"/>
      <c r="F139" s="55"/>
      <c r="G139" s="55"/>
      <c r="H139" s="56"/>
      <c r="I139" s="19"/>
      <c r="J139" s="20"/>
      <c r="K139" s="2" t="s">
        <v>109</v>
      </c>
      <c r="L139" s="54" t="s">
        <v>34</v>
      </c>
      <c r="M139" s="55"/>
      <c r="N139" s="55"/>
      <c r="O139" s="55"/>
      <c r="P139" s="55"/>
      <c r="Q139" s="56"/>
    </row>
    <row r="140" spans="1:17" s="4" customFormat="1" ht="30.75" customHeight="1" x14ac:dyDescent="0.25">
      <c r="A140" s="15" t="s">
        <v>1</v>
      </c>
      <c r="B140" s="2" t="s">
        <v>2</v>
      </c>
      <c r="C140" s="16" t="s">
        <v>3</v>
      </c>
      <c r="D140" s="17" t="s">
        <v>114</v>
      </c>
      <c r="E140" s="17" t="s">
        <v>4</v>
      </c>
      <c r="F140" s="17" t="s">
        <v>5</v>
      </c>
      <c r="G140" s="17" t="s">
        <v>6</v>
      </c>
      <c r="H140" s="17" t="s">
        <v>7</v>
      </c>
      <c r="I140" s="18"/>
      <c r="J140" s="15" t="s">
        <v>1</v>
      </c>
      <c r="K140" s="2" t="s">
        <v>2</v>
      </c>
      <c r="L140" s="16" t="s">
        <v>3</v>
      </c>
      <c r="M140" s="17" t="s">
        <v>114</v>
      </c>
      <c r="N140" s="17" t="s">
        <v>4</v>
      </c>
      <c r="O140" s="17" t="s">
        <v>5</v>
      </c>
      <c r="P140" s="17" t="s">
        <v>6</v>
      </c>
      <c r="Q140" s="17" t="s">
        <v>7</v>
      </c>
    </row>
    <row r="141" spans="1:17" s="12" customFormat="1" ht="29.25" customHeight="1" x14ac:dyDescent="0.25">
      <c r="A141" s="48">
        <v>223</v>
      </c>
      <c r="B141" s="14" t="s">
        <v>89</v>
      </c>
      <c r="C141" s="46">
        <v>200</v>
      </c>
      <c r="D141" s="47">
        <v>51.46</v>
      </c>
      <c r="E141" s="47">
        <v>476.87</v>
      </c>
      <c r="F141" s="47">
        <v>32.68</v>
      </c>
      <c r="G141" s="47">
        <v>22.98</v>
      </c>
      <c r="H141" s="47">
        <v>28.92</v>
      </c>
      <c r="I141" s="43"/>
      <c r="J141" s="48">
        <v>223</v>
      </c>
      <c r="K141" s="14" t="s">
        <v>89</v>
      </c>
      <c r="L141" s="46">
        <v>200</v>
      </c>
      <c r="M141" s="47">
        <v>51.46</v>
      </c>
      <c r="N141" s="47">
        <v>476.87</v>
      </c>
      <c r="O141" s="47">
        <v>32.68</v>
      </c>
      <c r="P141" s="47">
        <v>22.98</v>
      </c>
      <c r="Q141" s="47">
        <v>28.92</v>
      </c>
    </row>
    <row r="142" spans="1:17" ht="15" customHeight="1" x14ac:dyDescent="0.25">
      <c r="A142" s="29" t="s">
        <v>9</v>
      </c>
      <c r="B142" s="6" t="s">
        <v>10</v>
      </c>
      <c r="C142" s="27">
        <v>20</v>
      </c>
      <c r="D142" s="28">
        <v>1.85</v>
      </c>
      <c r="E142" s="28">
        <v>47</v>
      </c>
      <c r="F142" s="28">
        <v>1.52</v>
      </c>
      <c r="G142" s="28">
        <v>0.16</v>
      </c>
      <c r="H142" s="28">
        <v>9.84</v>
      </c>
      <c r="J142" s="29" t="s">
        <v>9</v>
      </c>
      <c r="K142" s="6" t="s">
        <v>10</v>
      </c>
      <c r="L142" s="27">
        <v>20</v>
      </c>
      <c r="M142" s="28">
        <v>1.85</v>
      </c>
      <c r="N142" s="28">
        <v>47</v>
      </c>
      <c r="O142" s="28">
        <v>1.52</v>
      </c>
      <c r="P142" s="28">
        <v>0.16</v>
      </c>
      <c r="Q142" s="28">
        <v>9.84</v>
      </c>
    </row>
    <row r="143" spans="1:17" ht="15" customHeight="1" x14ac:dyDescent="0.25">
      <c r="A143" s="25">
        <v>1540</v>
      </c>
      <c r="B143" s="6" t="s">
        <v>8</v>
      </c>
      <c r="C143" s="21">
        <v>200</v>
      </c>
      <c r="D143" s="22">
        <v>4.66</v>
      </c>
      <c r="E143" s="23">
        <v>47.85</v>
      </c>
      <c r="F143" s="23">
        <v>1.45</v>
      </c>
      <c r="G143" s="23">
        <v>1.25</v>
      </c>
      <c r="H143" s="23">
        <v>3.85</v>
      </c>
      <c r="J143" s="25">
        <v>1540</v>
      </c>
      <c r="K143" s="6" t="s">
        <v>8</v>
      </c>
      <c r="L143" s="21">
        <v>200</v>
      </c>
      <c r="M143" s="22">
        <v>4.66</v>
      </c>
      <c r="N143" s="23">
        <v>47.85</v>
      </c>
      <c r="O143" s="23">
        <v>1.45</v>
      </c>
      <c r="P143" s="23">
        <v>1.25</v>
      </c>
      <c r="Q143" s="23">
        <v>3.85</v>
      </c>
    </row>
    <row r="144" spans="1:17" ht="30.75" customHeight="1" x14ac:dyDescent="0.25">
      <c r="A144" s="29">
        <v>434.07</v>
      </c>
      <c r="B144" s="6" t="s">
        <v>83</v>
      </c>
      <c r="C144" s="27">
        <v>70</v>
      </c>
      <c r="D144" s="28">
        <v>14.63</v>
      </c>
      <c r="E144" s="28">
        <v>256.8</v>
      </c>
      <c r="F144" s="28">
        <v>8.15</v>
      </c>
      <c r="G144" s="28">
        <v>16.440000000000001</v>
      </c>
      <c r="H144" s="28">
        <v>17.96</v>
      </c>
      <c r="J144" s="29">
        <v>434.07</v>
      </c>
      <c r="K144" s="6" t="s">
        <v>83</v>
      </c>
      <c r="L144" s="27">
        <v>70</v>
      </c>
      <c r="M144" s="28">
        <v>14.63</v>
      </c>
      <c r="N144" s="28">
        <v>256.8</v>
      </c>
      <c r="O144" s="28">
        <v>8.15</v>
      </c>
      <c r="P144" s="28">
        <v>16.440000000000001</v>
      </c>
      <c r="Q144" s="28">
        <v>17.96</v>
      </c>
    </row>
    <row r="145" spans="1:17" ht="15" customHeight="1" x14ac:dyDescent="0.25">
      <c r="A145" s="25">
        <v>1565</v>
      </c>
      <c r="B145" s="6" t="s">
        <v>21</v>
      </c>
      <c r="C145" s="27">
        <v>180</v>
      </c>
      <c r="D145" s="28">
        <v>16.63</v>
      </c>
      <c r="E145" s="28">
        <v>84.6</v>
      </c>
      <c r="F145" s="28">
        <v>0.72</v>
      </c>
      <c r="G145" s="28">
        <v>0.72</v>
      </c>
      <c r="H145" s="23">
        <v>17.64</v>
      </c>
      <c r="J145" s="25">
        <v>1565</v>
      </c>
      <c r="K145" s="6" t="s">
        <v>21</v>
      </c>
      <c r="L145" s="27">
        <v>180</v>
      </c>
      <c r="M145" s="28">
        <v>16.63</v>
      </c>
      <c r="N145" s="28">
        <v>84.6</v>
      </c>
      <c r="O145" s="28">
        <v>0.72</v>
      </c>
      <c r="P145" s="28">
        <v>0.72</v>
      </c>
      <c r="Q145" s="23">
        <v>17.64</v>
      </c>
    </row>
    <row r="146" spans="1:17" s="3" customFormat="1" ht="15" customHeight="1" x14ac:dyDescent="0.25">
      <c r="A146" s="20"/>
      <c r="B146" s="2" t="s">
        <v>11</v>
      </c>
      <c r="C146" s="32">
        <f t="shared" ref="C146:H146" si="32">SUM(C141:C145)</f>
        <v>670</v>
      </c>
      <c r="D146" s="33">
        <f t="shared" si="32"/>
        <v>89.22999999999999</v>
      </c>
      <c r="E146" s="33">
        <f t="shared" si="32"/>
        <v>913.12</v>
      </c>
      <c r="F146" s="33">
        <f t="shared" si="32"/>
        <v>44.52</v>
      </c>
      <c r="G146" s="33">
        <f t="shared" si="32"/>
        <v>41.55</v>
      </c>
      <c r="H146" s="33">
        <f t="shared" si="32"/>
        <v>78.210000000000008</v>
      </c>
      <c r="I146" s="19"/>
      <c r="J146" s="20"/>
      <c r="K146" s="2" t="s">
        <v>11</v>
      </c>
      <c r="L146" s="32">
        <f t="shared" ref="L146:Q146" si="33">SUM(L141:L145)</f>
        <v>670</v>
      </c>
      <c r="M146" s="33">
        <f t="shared" si="33"/>
        <v>89.22999999999999</v>
      </c>
      <c r="N146" s="33">
        <f t="shared" si="33"/>
        <v>913.12</v>
      </c>
      <c r="O146" s="33">
        <f t="shared" si="33"/>
        <v>44.52</v>
      </c>
      <c r="P146" s="33">
        <f t="shared" si="33"/>
        <v>41.55</v>
      </c>
      <c r="Q146" s="33">
        <f t="shared" si="33"/>
        <v>78.210000000000008</v>
      </c>
    </row>
    <row r="147" spans="1:17" ht="15" customHeight="1" x14ac:dyDescent="0.25">
      <c r="A147" s="25"/>
      <c r="B147" s="5" t="s">
        <v>72</v>
      </c>
      <c r="C147" s="27"/>
      <c r="D147" s="28"/>
      <c r="E147" s="28"/>
      <c r="F147" s="28"/>
      <c r="G147" s="28"/>
      <c r="H147" s="23"/>
      <c r="J147" s="25"/>
      <c r="K147" s="5" t="s">
        <v>72</v>
      </c>
      <c r="L147" s="27"/>
      <c r="M147" s="28"/>
      <c r="N147" s="28"/>
      <c r="O147" s="28"/>
      <c r="P147" s="28"/>
      <c r="Q147" s="23"/>
    </row>
    <row r="148" spans="1:17" ht="32.25" customHeight="1" x14ac:dyDescent="0.25">
      <c r="A148" s="29">
        <v>478</v>
      </c>
      <c r="B148" s="6" t="s">
        <v>99</v>
      </c>
      <c r="C148" s="27">
        <v>60</v>
      </c>
      <c r="D148" s="28">
        <v>7.96</v>
      </c>
      <c r="E148" s="28">
        <v>72.56</v>
      </c>
      <c r="F148" s="28">
        <v>0.71</v>
      </c>
      <c r="G148" s="28">
        <v>6.05</v>
      </c>
      <c r="H148" s="28">
        <v>3.76</v>
      </c>
      <c r="J148" s="25">
        <v>44</v>
      </c>
      <c r="K148" s="6" t="s">
        <v>103</v>
      </c>
      <c r="L148" s="21">
        <v>100</v>
      </c>
      <c r="M148" s="22">
        <v>11.34</v>
      </c>
      <c r="N148" s="23">
        <v>72.7</v>
      </c>
      <c r="O148" s="23">
        <v>1.4</v>
      </c>
      <c r="P148" s="23">
        <v>5.09</v>
      </c>
      <c r="Q148" s="23">
        <v>4.17</v>
      </c>
    </row>
    <row r="149" spans="1:17" ht="15" customHeight="1" x14ac:dyDescent="0.25">
      <c r="A149" s="29">
        <v>111.02</v>
      </c>
      <c r="B149" s="6" t="s">
        <v>106</v>
      </c>
      <c r="C149" s="27">
        <v>200</v>
      </c>
      <c r="D149" s="28">
        <v>6.03</v>
      </c>
      <c r="E149" s="28">
        <v>122.07</v>
      </c>
      <c r="F149" s="28">
        <v>5.21</v>
      </c>
      <c r="G149" s="28">
        <v>7.79</v>
      </c>
      <c r="H149" s="28">
        <v>12.07</v>
      </c>
      <c r="J149" s="29">
        <v>111.01</v>
      </c>
      <c r="K149" s="6" t="s">
        <v>106</v>
      </c>
      <c r="L149" s="27">
        <v>250</v>
      </c>
      <c r="M149" s="28">
        <v>7.82</v>
      </c>
      <c r="N149" s="28">
        <v>165.64</v>
      </c>
      <c r="O149" s="28">
        <v>6.28</v>
      </c>
      <c r="P149" s="28">
        <v>8.51</v>
      </c>
      <c r="Q149" s="28">
        <v>15.38</v>
      </c>
    </row>
    <row r="150" spans="1:17" ht="30" customHeight="1" x14ac:dyDescent="0.25">
      <c r="A150" s="29">
        <v>60.01</v>
      </c>
      <c r="B150" s="6" t="s">
        <v>60</v>
      </c>
      <c r="C150" s="27">
        <v>250</v>
      </c>
      <c r="D150" s="28">
        <v>41.56</v>
      </c>
      <c r="E150" s="28">
        <v>353.92</v>
      </c>
      <c r="F150" s="28">
        <v>19.170000000000002</v>
      </c>
      <c r="G150" s="28">
        <v>16.18</v>
      </c>
      <c r="H150" s="28">
        <v>23.05</v>
      </c>
      <c r="J150" s="29">
        <v>60.01</v>
      </c>
      <c r="K150" s="6" t="s">
        <v>60</v>
      </c>
      <c r="L150" s="27">
        <v>250</v>
      </c>
      <c r="M150" s="28">
        <v>41.56</v>
      </c>
      <c r="N150" s="28">
        <v>353.92</v>
      </c>
      <c r="O150" s="28">
        <v>19.170000000000002</v>
      </c>
      <c r="P150" s="28">
        <v>16.18</v>
      </c>
      <c r="Q150" s="28">
        <v>23.05</v>
      </c>
    </row>
    <row r="151" spans="1:17" ht="30.75" customHeight="1" x14ac:dyDescent="0.25">
      <c r="A151" s="29">
        <v>639.04999999999995</v>
      </c>
      <c r="B151" s="6" t="s">
        <v>61</v>
      </c>
      <c r="C151" s="27">
        <v>180</v>
      </c>
      <c r="D151" s="28">
        <v>4.01</v>
      </c>
      <c r="E151" s="28">
        <v>51.01</v>
      </c>
      <c r="F151" s="28">
        <v>0.17</v>
      </c>
      <c r="G151" s="28">
        <v>0.05</v>
      </c>
      <c r="H151" s="28">
        <v>8.91</v>
      </c>
      <c r="J151" s="29">
        <v>639.04</v>
      </c>
      <c r="K151" s="6" t="s">
        <v>61</v>
      </c>
      <c r="L151" s="27">
        <v>200</v>
      </c>
      <c r="M151" s="28">
        <v>4.5199999999999996</v>
      </c>
      <c r="N151" s="28">
        <v>63.2</v>
      </c>
      <c r="O151" s="28">
        <v>0.23</v>
      </c>
      <c r="P151" s="28">
        <v>0.06</v>
      </c>
      <c r="Q151" s="28">
        <v>11.47</v>
      </c>
    </row>
    <row r="152" spans="1:17" ht="15" customHeight="1" x14ac:dyDescent="0.25">
      <c r="A152" s="25" t="s">
        <v>9</v>
      </c>
      <c r="B152" s="6" t="s">
        <v>10</v>
      </c>
      <c r="C152" s="27">
        <v>40</v>
      </c>
      <c r="D152" s="28">
        <v>3.71</v>
      </c>
      <c r="E152" s="28">
        <v>94</v>
      </c>
      <c r="F152" s="28">
        <v>3.04</v>
      </c>
      <c r="G152" s="28">
        <v>3.2</v>
      </c>
      <c r="H152" s="28">
        <v>19.68</v>
      </c>
      <c r="J152" s="25" t="s">
        <v>9</v>
      </c>
      <c r="K152" s="6" t="s">
        <v>10</v>
      </c>
      <c r="L152" s="27">
        <v>40</v>
      </c>
      <c r="M152" s="28">
        <v>3.71</v>
      </c>
      <c r="N152" s="28">
        <v>94</v>
      </c>
      <c r="O152" s="28">
        <v>3.04</v>
      </c>
      <c r="P152" s="28">
        <v>3.2</v>
      </c>
      <c r="Q152" s="28">
        <v>19.68</v>
      </c>
    </row>
    <row r="153" spans="1:17" ht="15" customHeight="1" x14ac:dyDescent="0.25">
      <c r="A153" s="25" t="s">
        <v>9</v>
      </c>
      <c r="B153" s="6" t="s">
        <v>13</v>
      </c>
      <c r="C153" s="36">
        <v>60</v>
      </c>
      <c r="D153" s="23">
        <v>3.76</v>
      </c>
      <c r="E153" s="23">
        <v>155.4</v>
      </c>
      <c r="F153" s="23">
        <v>5.0999999999999996</v>
      </c>
      <c r="G153" s="23">
        <v>1.98</v>
      </c>
      <c r="H153" s="23">
        <v>29.98</v>
      </c>
      <c r="J153" s="25" t="s">
        <v>9</v>
      </c>
      <c r="K153" s="6" t="s">
        <v>13</v>
      </c>
      <c r="L153" s="36">
        <v>60</v>
      </c>
      <c r="M153" s="23">
        <v>3.76</v>
      </c>
      <c r="N153" s="23">
        <v>155.4</v>
      </c>
      <c r="O153" s="23">
        <v>5.0999999999999996</v>
      </c>
      <c r="P153" s="23">
        <v>1.98</v>
      </c>
      <c r="Q153" s="23">
        <v>29.98</v>
      </c>
    </row>
    <row r="154" spans="1:17" s="3" customFormat="1" ht="15" customHeight="1" x14ac:dyDescent="0.25">
      <c r="A154" s="20"/>
      <c r="B154" s="2" t="s">
        <v>11</v>
      </c>
      <c r="C154" s="32">
        <f>SUM(C148:C153)</f>
        <v>790</v>
      </c>
      <c r="D154" s="33">
        <f>D148+D149+D150+D151+D152+D153</f>
        <v>67.03</v>
      </c>
      <c r="E154" s="33">
        <f>SUM(E148:E153)</f>
        <v>848.95999999999992</v>
      </c>
      <c r="F154" s="33">
        <f>SUM(F148:F153)</f>
        <v>33.400000000000006</v>
      </c>
      <c r="G154" s="33">
        <f>SUM(G148:G153)</f>
        <v>35.25</v>
      </c>
      <c r="H154" s="33">
        <f>SUM(H148:H153)</f>
        <v>97.45</v>
      </c>
      <c r="I154" s="19"/>
      <c r="J154" s="20"/>
      <c r="K154" s="2" t="s">
        <v>11</v>
      </c>
      <c r="L154" s="32">
        <f>SUM(L148:L153)</f>
        <v>900</v>
      </c>
      <c r="M154" s="33">
        <f>M148+M149+M150+M151+M152+M153</f>
        <v>72.709999999999994</v>
      </c>
      <c r="N154" s="33">
        <f>SUM(N148:N153)</f>
        <v>904.86</v>
      </c>
      <c r="O154" s="33">
        <f>SUM(O148:O153)</f>
        <v>35.22</v>
      </c>
      <c r="P154" s="33">
        <f>SUM(P148:P153)</f>
        <v>35.019999999999996</v>
      </c>
      <c r="Q154" s="33">
        <f>SUM(Q148:Q153)</f>
        <v>103.73</v>
      </c>
    </row>
    <row r="155" spans="1:17" s="3" customFormat="1" ht="15" customHeight="1" x14ac:dyDescent="0.25">
      <c r="A155" s="20"/>
      <c r="B155" s="2" t="s">
        <v>94</v>
      </c>
      <c r="C155" s="32">
        <f>C154+C146</f>
        <v>1460</v>
      </c>
      <c r="D155" s="32">
        <f t="shared" ref="D155:H155" si="34">D154+D146</f>
        <v>156.26</v>
      </c>
      <c r="E155" s="33">
        <f t="shared" si="34"/>
        <v>1762.08</v>
      </c>
      <c r="F155" s="33">
        <f t="shared" si="34"/>
        <v>77.920000000000016</v>
      </c>
      <c r="G155" s="33">
        <f t="shared" si="34"/>
        <v>76.8</v>
      </c>
      <c r="H155" s="33">
        <f t="shared" si="34"/>
        <v>175.66000000000003</v>
      </c>
      <c r="I155" s="19"/>
      <c r="J155" s="20"/>
      <c r="K155" s="2" t="s">
        <v>94</v>
      </c>
      <c r="L155" s="32">
        <f>L154+L146</f>
        <v>1570</v>
      </c>
      <c r="M155" s="32">
        <f t="shared" ref="M155:Q155" si="35">M154+M146</f>
        <v>161.94</v>
      </c>
      <c r="N155" s="33">
        <f t="shared" si="35"/>
        <v>1817.98</v>
      </c>
      <c r="O155" s="33">
        <f t="shared" si="35"/>
        <v>79.740000000000009</v>
      </c>
      <c r="P155" s="33">
        <f t="shared" si="35"/>
        <v>76.569999999999993</v>
      </c>
      <c r="Q155" s="33">
        <f t="shared" si="35"/>
        <v>181.94</v>
      </c>
    </row>
    <row r="156" spans="1:17" ht="141.75" customHeight="1" x14ac:dyDescent="0.25">
      <c r="B156" s="7"/>
      <c r="I156" s="24" t="s">
        <v>56</v>
      </c>
      <c r="K156" s="7"/>
    </row>
    <row r="157" spans="1:17" s="3" customFormat="1" ht="15" customHeight="1" x14ac:dyDescent="0.25">
      <c r="A157" s="20"/>
      <c r="B157" s="2" t="s">
        <v>97</v>
      </c>
      <c r="C157" s="54" t="s">
        <v>35</v>
      </c>
      <c r="D157" s="55"/>
      <c r="E157" s="55"/>
      <c r="F157" s="55"/>
      <c r="G157" s="55"/>
      <c r="H157" s="56"/>
      <c r="I157" s="19"/>
      <c r="J157" s="20"/>
      <c r="K157" s="2" t="s">
        <v>109</v>
      </c>
      <c r="L157" s="54" t="s">
        <v>35</v>
      </c>
      <c r="M157" s="55"/>
      <c r="N157" s="55"/>
      <c r="O157" s="55"/>
      <c r="P157" s="55"/>
      <c r="Q157" s="56"/>
    </row>
    <row r="158" spans="1:17" s="4" customFormat="1" ht="30.75" customHeight="1" x14ac:dyDescent="0.25">
      <c r="A158" s="15" t="s">
        <v>1</v>
      </c>
      <c r="B158" s="2" t="s">
        <v>2</v>
      </c>
      <c r="C158" s="16" t="s">
        <v>3</v>
      </c>
      <c r="D158" s="17" t="s">
        <v>114</v>
      </c>
      <c r="E158" s="17" t="s">
        <v>4</v>
      </c>
      <c r="F158" s="17" t="s">
        <v>5</v>
      </c>
      <c r="G158" s="17" t="s">
        <v>6</v>
      </c>
      <c r="H158" s="17" t="s">
        <v>7</v>
      </c>
      <c r="I158" s="18"/>
      <c r="J158" s="15" t="s">
        <v>1</v>
      </c>
      <c r="K158" s="2" t="s">
        <v>2</v>
      </c>
      <c r="L158" s="16" t="s">
        <v>3</v>
      </c>
      <c r="M158" s="17" t="s">
        <v>114</v>
      </c>
      <c r="N158" s="17" t="s">
        <v>4</v>
      </c>
      <c r="O158" s="17" t="s">
        <v>5</v>
      </c>
      <c r="P158" s="17" t="s">
        <v>6</v>
      </c>
      <c r="Q158" s="17" t="s">
        <v>7</v>
      </c>
    </row>
    <row r="159" spans="1:17" ht="15" customHeight="1" x14ac:dyDescent="0.25">
      <c r="A159" s="29">
        <v>511.03</v>
      </c>
      <c r="B159" s="6" t="s">
        <v>62</v>
      </c>
      <c r="C159" s="27">
        <v>90</v>
      </c>
      <c r="D159" s="28">
        <v>18.04</v>
      </c>
      <c r="E159" s="28">
        <v>211.8</v>
      </c>
      <c r="F159" s="28">
        <v>11.96</v>
      </c>
      <c r="G159" s="28">
        <v>10</v>
      </c>
      <c r="H159" s="28">
        <v>15.56</v>
      </c>
      <c r="J159" s="29">
        <v>511.03</v>
      </c>
      <c r="K159" s="6" t="s">
        <v>62</v>
      </c>
      <c r="L159" s="27">
        <v>90</v>
      </c>
      <c r="M159" s="28">
        <v>18.04</v>
      </c>
      <c r="N159" s="28">
        <v>211.8</v>
      </c>
      <c r="O159" s="28">
        <v>11.96</v>
      </c>
      <c r="P159" s="28">
        <v>10</v>
      </c>
      <c r="Q159" s="28">
        <v>15.56</v>
      </c>
    </row>
    <row r="160" spans="1:17" ht="30.75" customHeight="1" x14ac:dyDescent="0.25">
      <c r="A160" s="25">
        <v>1541</v>
      </c>
      <c r="B160" s="6" t="s">
        <v>59</v>
      </c>
      <c r="C160" s="36">
        <v>150</v>
      </c>
      <c r="D160" s="23">
        <v>11.41</v>
      </c>
      <c r="E160" s="23">
        <v>150.69999999999999</v>
      </c>
      <c r="F160" s="23">
        <v>3.26</v>
      </c>
      <c r="G160" s="23">
        <v>5.2</v>
      </c>
      <c r="H160" s="23">
        <v>21.61</v>
      </c>
      <c r="J160" s="25">
        <v>1541</v>
      </c>
      <c r="K160" s="6" t="s">
        <v>59</v>
      </c>
      <c r="L160" s="36">
        <v>150</v>
      </c>
      <c r="M160" s="23">
        <v>11.41</v>
      </c>
      <c r="N160" s="23">
        <v>150.69999999999999</v>
      </c>
      <c r="O160" s="23">
        <v>3.26</v>
      </c>
      <c r="P160" s="23">
        <v>5.2</v>
      </c>
      <c r="Q160" s="23">
        <v>21.61</v>
      </c>
    </row>
    <row r="161" spans="1:17" ht="15" customHeight="1" x14ac:dyDescent="0.25">
      <c r="A161" s="29" t="s">
        <v>28</v>
      </c>
      <c r="B161" s="6" t="s">
        <v>10</v>
      </c>
      <c r="C161" s="27">
        <v>40</v>
      </c>
      <c r="D161" s="28">
        <v>3.71</v>
      </c>
      <c r="E161" s="28">
        <v>94</v>
      </c>
      <c r="F161" s="28">
        <v>3.04</v>
      </c>
      <c r="G161" s="28">
        <v>0.32</v>
      </c>
      <c r="H161" s="28">
        <v>19.68</v>
      </c>
      <c r="J161" s="29" t="s">
        <v>28</v>
      </c>
      <c r="K161" s="6" t="s">
        <v>10</v>
      </c>
      <c r="L161" s="27">
        <v>40</v>
      </c>
      <c r="M161" s="28">
        <v>3.71</v>
      </c>
      <c r="N161" s="28">
        <v>94</v>
      </c>
      <c r="O161" s="28">
        <v>3.04</v>
      </c>
      <c r="P161" s="28">
        <v>0.32</v>
      </c>
      <c r="Q161" s="28">
        <v>19.68</v>
      </c>
    </row>
    <row r="162" spans="1:17" ht="15" customHeight="1" x14ac:dyDescent="0.25">
      <c r="A162" s="29">
        <v>15</v>
      </c>
      <c r="B162" s="6" t="s">
        <v>63</v>
      </c>
      <c r="C162" s="27">
        <v>20</v>
      </c>
      <c r="D162" s="28">
        <v>8.9</v>
      </c>
      <c r="E162" s="28">
        <v>72</v>
      </c>
      <c r="F162" s="28">
        <v>4.6399999999999997</v>
      </c>
      <c r="G162" s="28">
        <v>5.9</v>
      </c>
      <c r="H162" s="28"/>
      <c r="J162" s="29">
        <v>15</v>
      </c>
      <c r="K162" s="6" t="s">
        <v>63</v>
      </c>
      <c r="L162" s="27">
        <v>20</v>
      </c>
      <c r="M162" s="28">
        <v>8.9</v>
      </c>
      <c r="N162" s="28">
        <v>72</v>
      </c>
      <c r="O162" s="28">
        <v>4.6399999999999997</v>
      </c>
      <c r="P162" s="28">
        <v>5.9</v>
      </c>
      <c r="Q162" s="28"/>
    </row>
    <row r="163" spans="1:17" ht="15" customHeight="1" x14ac:dyDescent="0.25">
      <c r="A163" s="25">
        <v>377.02</v>
      </c>
      <c r="B163" s="6" t="s">
        <v>16</v>
      </c>
      <c r="C163" s="36">
        <v>180</v>
      </c>
      <c r="D163" s="23">
        <v>2.62</v>
      </c>
      <c r="E163" s="23">
        <v>17.899999999999999</v>
      </c>
      <c r="F163" s="23">
        <v>0.48</v>
      </c>
      <c r="G163" s="23">
        <v>0.01</v>
      </c>
      <c r="H163" s="23">
        <v>8.8800000000000008</v>
      </c>
      <c r="J163" s="25">
        <v>377.02</v>
      </c>
      <c r="K163" s="6" t="s">
        <v>16</v>
      </c>
      <c r="L163" s="36">
        <v>180</v>
      </c>
      <c r="M163" s="23">
        <v>2.62</v>
      </c>
      <c r="N163" s="23">
        <v>17.899999999999999</v>
      </c>
      <c r="O163" s="23">
        <v>0.48</v>
      </c>
      <c r="P163" s="23">
        <v>0.01</v>
      </c>
      <c r="Q163" s="23">
        <v>8.8800000000000008</v>
      </c>
    </row>
    <row r="164" spans="1:17" ht="15" customHeight="1" x14ac:dyDescent="0.25">
      <c r="A164" s="25">
        <v>73.02</v>
      </c>
      <c r="B164" s="6" t="s">
        <v>93</v>
      </c>
      <c r="C164" s="27">
        <v>180</v>
      </c>
      <c r="D164" s="28">
        <v>17.690000000000001</v>
      </c>
      <c r="E164" s="28">
        <v>162</v>
      </c>
      <c r="F164" s="28">
        <v>9</v>
      </c>
      <c r="G164" s="28">
        <v>4.5</v>
      </c>
      <c r="H164" s="23">
        <v>25.74</v>
      </c>
      <c r="J164" s="25">
        <v>73.02</v>
      </c>
      <c r="K164" s="6" t="s">
        <v>93</v>
      </c>
      <c r="L164" s="27">
        <v>180</v>
      </c>
      <c r="M164" s="28">
        <v>17.690000000000001</v>
      </c>
      <c r="N164" s="28">
        <v>162</v>
      </c>
      <c r="O164" s="28">
        <v>9</v>
      </c>
      <c r="P164" s="28">
        <v>4.5</v>
      </c>
      <c r="Q164" s="23">
        <v>25.74</v>
      </c>
    </row>
    <row r="165" spans="1:17" ht="15" customHeight="1" x14ac:dyDescent="0.25">
      <c r="A165" s="25">
        <v>1</v>
      </c>
      <c r="B165" s="6" t="s">
        <v>107</v>
      </c>
      <c r="C165" s="27">
        <v>100</v>
      </c>
      <c r="D165" s="28">
        <v>13.5</v>
      </c>
      <c r="E165" s="28">
        <v>360</v>
      </c>
      <c r="F165" s="28">
        <v>6</v>
      </c>
      <c r="G165" s="28">
        <v>6</v>
      </c>
      <c r="H165" s="23">
        <v>73</v>
      </c>
      <c r="J165" s="25"/>
      <c r="K165" s="6" t="s">
        <v>107</v>
      </c>
      <c r="L165" s="27">
        <v>100</v>
      </c>
      <c r="M165" s="28">
        <v>13.5</v>
      </c>
      <c r="N165" s="28">
        <v>360</v>
      </c>
      <c r="O165" s="28">
        <v>6</v>
      </c>
      <c r="P165" s="28">
        <v>6</v>
      </c>
      <c r="Q165" s="23">
        <v>73</v>
      </c>
    </row>
    <row r="166" spans="1:17" s="3" customFormat="1" ht="15" customHeight="1" x14ac:dyDescent="0.25">
      <c r="A166" s="20"/>
      <c r="B166" s="2" t="s">
        <v>11</v>
      </c>
      <c r="C166" s="32">
        <f t="shared" ref="C166:H166" si="36">SUM(C159:C165)</f>
        <v>760</v>
      </c>
      <c r="D166" s="33">
        <f t="shared" si="36"/>
        <v>75.86999999999999</v>
      </c>
      <c r="E166" s="33">
        <f t="shared" si="36"/>
        <v>1068.4000000000001</v>
      </c>
      <c r="F166" s="33">
        <f t="shared" si="36"/>
        <v>38.380000000000003</v>
      </c>
      <c r="G166" s="33">
        <f t="shared" si="36"/>
        <v>31.930000000000003</v>
      </c>
      <c r="H166" s="33">
        <f t="shared" si="36"/>
        <v>164.47</v>
      </c>
      <c r="I166" s="19"/>
      <c r="J166" s="20"/>
      <c r="K166" s="2" t="s">
        <v>11</v>
      </c>
      <c r="L166" s="32">
        <f t="shared" ref="L166:Q166" si="37">SUM(L159:L165)</f>
        <v>760</v>
      </c>
      <c r="M166" s="33">
        <f t="shared" si="37"/>
        <v>75.86999999999999</v>
      </c>
      <c r="N166" s="33">
        <f t="shared" si="37"/>
        <v>1068.4000000000001</v>
      </c>
      <c r="O166" s="33">
        <f t="shared" si="37"/>
        <v>38.380000000000003</v>
      </c>
      <c r="P166" s="33">
        <f t="shared" si="37"/>
        <v>31.930000000000003</v>
      </c>
      <c r="Q166" s="33">
        <f t="shared" si="37"/>
        <v>164.47</v>
      </c>
    </row>
    <row r="167" spans="1:17" ht="15" customHeight="1" x14ac:dyDescent="0.25">
      <c r="A167" s="25"/>
      <c r="B167" s="5" t="s">
        <v>72</v>
      </c>
      <c r="C167" s="27"/>
      <c r="D167" s="28"/>
      <c r="E167" s="28"/>
      <c r="F167" s="28"/>
      <c r="G167" s="28"/>
      <c r="H167" s="23"/>
      <c r="J167" s="25"/>
      <c r="K167" s="5" t="s">
        <v>72</v>
      </c>
      <c r="L167" s="27"/>
      <c r="M167" s="28"/>
      <c r="N167" s="28"/>
      <c r="O167" s="28"/>
      <c r="P167" s="28"/>
      <c r="Q167" s="23"/>
    </row>
    <row r="168" spans="1:17" ht="30.75" customHeight="1" x14ac:dyDescent="0.25">
      <c r="A168" s="25">
        <v>20.010000000000002</v>
      </c>
      <c r="B168" s="6" t="s">
        <v>100</v>
      </c>
      <c r="C168" s="36">
        <v>60</v>
      </c>
      <c r="D168" s="23">
        <v>12.85</v>
      </c>
      <c r="E168" s="23">
        <v>42.23</v>
      </c>
      <c r="F168" s="23">
        <v>0.4</v>
      </c>
      <c r="G168" s="23">
        <v>4.05</v>
      </c>
      <c r="H168" s="23">
        <v>1.08</v>
      </c>
      <c r="J168" s="25">
        <v>20</v>
      </c>
      <c r="K168" s="6" t="s">
        <v>100</v>
      </c>
      <c r="L168" s="36">
        <v>100</v>
      </c>
      <c r="M168" s="23">
        <v>21.42</v>
      </c>
      <c r="N168" s="23">
        <v>64.39</v>
      </c>
      <c r="O168" s="23">
        <v>0.67</v>
      </c>
      <c r="P168" s="23">
        <v>6.09</v>
      </c>
      <c r="Q168" s="23">
        <v>1.81</v>
      </c>
    </row>
    <row r="169" spans="1:17" ht="15" customHeight="1" x14ac:dyDescent="0.25">
      <c r="A169" s="25">
        <v>461.02</v>
      </c>
      <c r="B169" s="6" t="s">
        <v>40</v>
      </c>
      <c r="C169" s="36">
        <v>210</v>
      </c>
      <c r="D169" s="23">
        <v>17.309999999999999</v>
      </c>
      <c r="E169" s="23">
        <v>222.1</v>
      </c>
      <c r="F169" s="23">
        <v>7.27</v>
      </c>
      <c r="G169" s="23">
        <v>15.23</v>
      </c>
      <c r="H169" s="23">
        <v>11.4</v>
      </c>
      <c r="J169" s="25">
        <v>461.03</v>
      </c>
      <c r="K169" s="6" t="s">
        <v>40</v>
      </c>
      <c r="L169" s="36">
        <v>250</v>
      </c>
      <c r="M169" s="23">
        <v>19.72</v>
      </c>
      <c r="N169" s="23">
        <v>241.22</v>
      </c>
      <c r="O169" s="23">
        <v>8.1</v>
      </c>
      <c r="P169" s="23">
        <v>15.76</v>
      </c>
      <c r="Q169" s="23">
        <v>13.63</v>
      </c>
    </row>
    <row r="170" spans="1:17" ht="15" customHeight="1" x14ac:dyDescent="0.25">
      <c r="A170" s="25">
        <v>291.02</v>
      </c>
      <c r="B170" s="6" t="s">
        <v>80</v>
      </c>
      <c r="C170" s="36">
        <v>250</v>
      </c>
      <c r="D170" s="23">
        <v>28.48</v>
      </c>
      <c r="E170" s="23">
        <v>412.41</v>
      </c>
      <c r="F170" s="23">
        <v>16.09</v>
      </c>
      <c r="G170" s="23">
        <v>18.059999999999999</v>
      </c>
      <c r="H170" s="23">
        <v>44.08</v>
      </c>
      <c r="J170" s="25">
        <v>291.02</v>
      </c>
      <c r="K170" s="6" t="s">
        <v>80</v>
      </c>
      <c r="L170" s="36">
        <v>250</v>
      </c>
      <c r="M170" s="23">
        <v>28.48</v>
      </c>
      <c r="N170" s="23">
        <v>412.41</v>
      </c>
      <c r="O170" s="23">
        <v>16.09</v>
      </c>
      <c r="P170" s="23">
        <v>18.059999999999999</v>
      </c>
      <c r="Q170" s="23">
        <v>44.08</v>
      </c>
    </row>
    <row r="171" spans="1:17" ht="30.75" customHeight="1" x14ac:dyDescent="0.25">
      <c r="A171" s="25">
        <v>66</v>
      </c>
      <c r="B171" s="6" t="s">
        <v>53</v>
      </c>
      <c r="C171" s="36">
        <v>180</v>
      </c>
      <c r="D171" s="23">
        <v>4.33</v>
      </c>
      <c r="E171" s="23">
        <v>30.66</v>
      </c>
      <c r="F171" s="23">
        <v>0.11</v>
      </c>
      <c r="G171" s="23">
        <v>0.11</v>
      </c>
      <c r="H171" s="23">
        <v>4.17</v>
      </c>
      <c r="J171" s="25">
        <v>66</v>
      </c>
      <c r="K171" s="6" t="s">
        <v>53</v>
      </c>
      <c r="L171" s="36">
        <v>200</v>
      </c>
      <c r="M171" s="23">
        <v>4.88</v>
      </c>
      <c r="N171" s="23">
        <v>35.64</v>
      </c>
      <c r="O171" s="23">
        <v>0.12</v>
      </c>
      <c r="P171" s="23">
        <v>0.12</v>
      </c>
      <c r="Q171" s="23">
        <v>4.76</v>
      </c>
    </row>
    <row r="172" spans="1:17" ht="15" customHeight="1" x14ac:dyDescent="0.25">
      <c r="A172" s="25" t="s">
        <v>9</v>
      </c>
      <c r="B172" s="6" t="s">
        <v>10</v>
      </c>
      <c r="C172" s="27">
        <v>40</v>
      </c>
      <c r="D172" s="28">
        <v>3.71</v>
      </c>
      <c r="E172" s="28">
        <v>94</v>
      </c>
      <c r="F172" s="28">
        <v>3.04</v>
      </c>
      <c r="G172" s="28">
        <v>3.2</v>
      </c>
      <c r="H172" s="28">
        <v>19.68</v>
      </c>
      <c r="J172" s="25" t="s">
        <v>9</v>
      </c>
      <c r="K172" s="6" t="s">
        <v>10</v>
      </c>
      <c r="L172" s="27">
        <v>40</v>
      </c>
      <c r="M172" s="28">
        <v>3.71</v>
      </c>
      <c r="N172" s="28">
        <v>94</v>
      </c>
      <c r="O172" s="28">
        <v>3.04</v>
      </c>
      <c r="P172" s="28">
        <v>3.2</v>
      </c>
      <c r="Q172" s="28">
        <v>19.68</v>
      </c>
    </row>
    <row r="173" spans="1:17" ht="15" customHeight="1" x14ac:dyDescent="0.25">
      <c r="A173" s="25" t="s">
        <v>9</v>
      </c>
      <c r="B173" s="6" t="s">
        <v>13</v>
      </c>
      <c r="C173" s="36">
        <v>60</v>
      </c>
      <c r="D173" s="23">
        <v>3.76</v>
      </c>
      <c r="E173" s="23">
        <v>155.4</v>
      </c>
      <c r="F173" s="23">
        <v>5.0999999999999996</v>
      </c>
      <c r="G173" s="23">
        <v>1.98</v>
      </c>
      <c r="H173" s="23">
        <v>29.98</v>
      </c>
      <c r="J173" s="25" t="s">
        <v>9</v>
      </c>
      <c r="K173" s="6" t="s">
        <v>13</v>
      </c>
      <c r="L173" s="36">
        <v>60</v>
      </c>
      <c r="M173" s="23">
        <v>3.76</v>
      </c>
      <c r="N173" s="23">
        <v>155.4</v>
      </c>
      <c r="O173" s="23">
        <v>5.0999999999999996</v>
      </c>
      <c r="P173" s="23">
        <v>1.98</v>
      </c>
      <c r="Q173" s="23">
        <v>29.98</v>
      </c>
    </row>
    <row r="174" spans="1:17" s="3" customFormat="1" ht="15" customHeight="1" x14ac:dyDescent="0.25">
      <c r="A174" s="20"/>
      <c r="B174" s="2" t="s">
        <v>11</v>
      </c>
      <c r="C174" s="32">
        <f>SUM(C168:C173)</f>
        <v>800</v>
      </c>
      <c r="D174" s="33">
        <f>D168+D169+D170+D171+D172+D173</f>
        <v>70.44</v>
      </c>
      <c r="E174" s="33">
        <f t="shared" ref="E174:H174" si="38">SUM(E168:E173)</f>
        <v>956.8</v>
      </c>
      <c r="F174" s="33">
        <f t="shared" si="38"/>
        <v>32.01</v>
      </c>
      <c r="G174" s="33">
        <f t="shared" si="38"/>
        <v>42.63</v>
      </c>
      <c r="H174" s="33">
        <f t="shared" si="38"/>
        <v>110.39</v>
      </c>
      <c r="I174" s="19"/>
      <c r="J174" s="20"/>
      <c r="K174" s="2" t="s">
        <v>11</v>
      </c>
      <c r="L174" s="32">
        <f>SUM(L168:L173)</f>
        <v>900</v>
      </c>
      <c r="M174" s="33">
        <f>M168+M169+M170+M171+M172+M173</f>
        <v>81.97</v>
      </c>
      <c r="N174" s="33">
        <f t="shared" ref="N174:Q174" si="39">SUM(N168:N173)</f>
        <v>1003.06</v>
      </c>
      <c r="O174" s="33">
        <f t="shared" si="39"/>
        <v>33.119999999999997</v>
      </c>
      <c r="P174" s="33">
        <f t="shared" si="39"/>
        <v>45.209999999999994</v>
      </c>
      <c r="Q174" s="33">
        <f t="shared" si="39"/>
        <v>113.94000000000001</v>
      </c>
    </row>
    <row r="175" spans="1:17" s="3" customFormat="1" ht="15" customHeight="1" x14ac:dyDescent="0.25">
      <c r="A175" s="20"/>
      <c r="B175" s="2" t="s">
        <v>94</v>
      </c>
      <c r="C175" s="32">
        <f>C174+C166</f>
        <v>1560</v>
      </c>
      <c r="D175" s="32">
        <f t="shared" ref="D175:H175" si="40">D174+D166</f>
        <v>146.31</v>
      </c>
      <c r="E175" s="33">
        <f t="shared" si="40"/>
        <v>2025.2</v>
      </c>
      <c r="F175" s="33">
        <f t="shared" si="40"/>
        <v>70.39</v>
      </c>
      <c r="G175" s="33">
        <f t="shared" si="40"/>
        <v>74.56</v>
      </c>
      <c r="H175" s="33">
        <f t="shared" si="40"/>
        <v>274.86</v>
      </c>
      <c r="I175" s="19"/>
      <c r="J175" s="20"/>
      <c r="K175" s="2" t="s">
        <v>94</v>
      </c>
      <c r="L175" s="32">
        <f>L174+L166</f>
        <v>1660</v>
      </c>
      <c r="M175" s="32">
        <f t="shared" ref="M175:Q175" si="41">M174+M166</f>
        <v>157.83999999999997</v>
      </c>
      <c r="N175" s="33">
        <f t="shared" si="41"/>
        <v>2071.46</v>
      </c>
      <c r="O175" s="33">
        <f t="shared" si="41"/>
        <v>71.5</v>
      </c>
      <c r="P175" s="33">
        <f t="shared" si="41"/>
        <v>77.14</v>
      </c>
      <c r="Q175" s="33">
        <f t="shared" si="41"/>
        <v>278.41000000000003</v>
      </c>
    </row>
    <row r="176" spans="1:17" ht="153" customHeight="1" x14ac:dyDescent="0.25">
      <c r="B176" s="7"/>
      <c r="K176" s="7"/>
    </row>
    <row r="177" spans="1:17" s="3" customFormat="1" ht="15" customHeight="1" x14ac:dyDescent="0.25">
      <c r="A177" s="20"/>
      <c r="B177" s="2" t="s">
        <v>97</v>
      </c>
      <c r="C177" s="54" t="s">
        <v>37</v>
      </c>
      <c r="D177" s="55"/>
      <c r="E177" s="55"/>
      <c r="F177" s="55"/>
      <c r="G177" s="55"/>
      <c r="H177" s="56"/>
      <c r="I177" s="19"/>
      <c r="J177" s="20"/>
      <c r="K177" s="2" t="s">
        <v>109</v>
      </c>
      <c r="L177" s="54" t="s">
        <v>37</v>
      </c>
      <c r="M177" s="55"/>
      <c r="N177" s="55"/>
      <c r="O177" s="55"/>
      <c r="P177" s="55"/>
      <c r="Q177" s="56"/>
    </row>
    <row r="178" spans="1:17" s="4" customFormat="1" ht="30.75" customHeight="1" x14ac:dyDescent="0.25">
      <c r="A178" s="15" t="s">
        <v>1</v>
      </c>
      <c r="B178" s="2" t="s">
        <v>2</v>
      </c>
      <c r="C178" s="16" t="s">
        <v>3</v>
      </c>
      <c r="D178" s="17" t="s">
        <v>114</v>
      </c>
      <c r="E178" s="17" t="s">
        <v>4</v>
      </c>
      <c r="F178" s="17" t="s">
        <v>5</v>
      </c>
      <c r="G178" s="17" t="s">
        <v>6</v>
      </c>
      <c r="H178" s="17" t="s">
        <v>7</v>
      </c>
      <c r="I178" s="18"/>
      <c r="J178" s="15" t="s">
        <v>1</v>
      </c>
      <c r="K178" s="2" t="s">
        <v>2</v>
      </c>
      <c r="L178" s="16" t="s">
        <v>3</v>
      </c>
      <c r="M178" s="17" t="s">
        <v>114</v>
      </c>
      <c r="N178" s="17" t="s">
        <v>4</v>
      </c>
      <c r="O178" s="17" t="s">
        <v>5</v>
      </c>
      <c r="P178" s="17" t="s">
        <v>6</v>
      </c>
      <c r="Q178" s="17" t="s">
        <v>7</v>
      </c>
    </row>
    <row r="179" spans="1:17" ht="29.25" customHeight="1" x14ac:dyDescent="0.25">
      <c r="A179" s="45">
        <v>173.01</v>
      </c>
      <c r="B179" s="6" t="s">
        <v>54</v>
      </c>
      <c r="C179" s="27">
        <v>200</v>
      </c>
      <c r="D179" s="28">
        <v>11.95</v>
      </c>
      <c r="E179" s="28">
        <v>248.35</v>
      </c>
      <c r="F179" s="28">
        <v>8.74</v>
      </c>
      <c r="G179" s="28">
        <v>7.48</v>
      </c>
      <c r="H179" s="28">
        <v>32.840000000000003</v>
      </c>
      <c r="J179" s="45">
        <v>173.01</v>
      </c>
      <c r="K179" s="6" t="s">
        <v>54</v>
      </c>
      <c r="L179" s="27">
        <v>200</v>
      </c>
      <c r="M179" s="28">
        <v>11.95</v>
      </c>
      <c r="N179" s="28">
        <v>248.35</v>
      </c>
      <c r="O179" s="28">
        <v>8.74</v>
      </c>
      <c r="P179" s="28">
        <v>7.48</v>
      </c>
      <c r="Q179" s="28">
        <v>32.840000000000003</v>
      </c>
    </row>
    <row r="180" spans="1:17" ht="29.25" customHeight="1" x14ac:dyDescent="0.25">
      <c r="A180" s="25" t="s">
        <v>17</v>
      </c>
      <c r="B180" s="6" t="s">
        <v>18</v>
      </c>
      <c r="C180" s="21">
        <v>200</v>
      </c>
      <c r="D180" s="22">
        <v>8.52</v>
      </c>
      <c r="E180" s="23">
        <v>126.5</v>
      </c>
      <c r="F180" s="23">
        <v>2.0699999999999998</v>
      </c>
      <c r="G180" s="23">
        <v>1.73</v>
      </c>
      <c r="H180" s="23">
        <v>25.86</v>
      </c>
      <c r="J180" s="25" t="s">
        <v>17</v>
      </c>
      <c r="K180" s="6" t="s">
        <v>18</v>
      </c>
      <c r="L180" s="21">
        <v>200</v>
      </c>
      <c r="M180" s="22">
        <v>8.52</v>
      </c>
      <c r="N180" s="23">
        <v>126.5</v>
      </c>
      <c r="O180" s="23">
        <v>2.0699999999999998</v>
      </c>
      <c r="P180" s="23">
        <v>1.73</v>
      </c>
      <c r="Q180" s="23">
        <v>25.86</v>
      </c>
    </row>
    <row r="181" spans="1:17" ht="15" customHeight="1" x14ac:dyDescent="0.25">
      <c r="A181" s="29" t="s">
        <v>28</v>
      </c>
      <c r="B181" s="6" t="s">
        <v>10</v>
      </c>
      <c r="C181" s="27">
        <v>40</v>
      </c>
      <c r="D181" s="28">
        <v>3.71</v>
      </c>
      <c r="E181" s="28">
        <v>94</v>
      </c>
      <c r="F181" s="28">
        <v>3.04</v>
      </c>
      <c r="G181" s="28">
        <v>0.32</v>
      </c>
      <c r="H181" s="28">
        <v>19.68</v>
      </c>
      <c r="J181" s="29" t="s">
        <v>28</v>
      </c>
      <c r="K181" s="6" t="s">
        <v>10</v>
      </c>
      <c r="L181" s="27">
        <v>40</v>
      </c>
      <c r="M181" s="28">
        <v>3.71</v>
      </c>
      <c r="N181" s="28">
        <v>94</v>
      </c>
      <c r="O181" s="28">
        <v>3.04</v>
      </c>
      <c r="P181" s="28">
        <v>0.32</v>
      </c>
      <c r="Q181" s="28">
        <v>19.68</v>
      </c>
    </row>
    <row r="182" spans="1:17" ht="30.75" customHeight="1" x14ac:dyDescent="0.25">
      <c r="A182" s="29">
        <v>7</v>
      </c>
      <c r="B182" s="6" t="s">
        <v>91</v>
      </c>
      <c r="C182" s="27">
        <v>100</v>
      </c>
      <c r="D182" s="28">
        <v>21.21</v>
      </c>
      <c r="E182" s="28">
        <v>150.94999999999999</v>
      </c>
      <c r="F182" s="28">
        <v>5.7</v>
      </c>
      <c r="G182" s="28">
        <v>6.17</v>
      </c>
      <c r="H182" s="28">
        <v>11.72</v>
      </c>
      <c r="J182" s="29">
        <v>7</v>
      </c>
      <c r="K182" s="6" t="s">
        <v>91</v>
      </c>
      <c r="L182" s="27">
        <v>100</v>
      </c>
      <c r="M182" s="28">
        <v>21.21</v>
      </c>
      <c r="N182" s="28">
        <v>150.94999999999999</v>
      </c>
      <c r="O182" s="28">
        <v>5.7</v>
      </c>
      <c r="P182" s="28">
        <v>6.17</v>
      </c>
      <c r="Q182" s="28">
        <v>11.72</v>
      </c>
    </row>
    <row r="183" spans="1:17" ht="15" customHeight="1" x14ac:dyDescent="0.25">
      <c r="A183" s="25"/>
      <c r="B183" s="6" t="s">
        <v>21</v>
      </c>
      <c r="C183" s="27">
        <v>180</v>
      </c>
      <c r="D183" s="28">
        <v>16.63</v>
      </c>
      <c r="E183" s="28">
        <v>140</v>
      </c>
      <c r="F183" s="28">
        <v>10</v>
      </c>
      <c r="G183" s="28">
        <v>3.13</v>
      </c>
      <c r="H183" s="23">
        <v>37.880000000000003</v>
      </c>
      <c r="J183" s="25"/>
      <c r="K183" s="6" t="s">
        <v>21</v>
      </c>
      <c r="L183" s="27">
        <v>180</v>
      </c>
      <c r="M183" s="28">
        <v>16.63</v>
      </c>
      <c r="N183" s="28">
        <v>140</v>
      </c>
      <c r="O183" s="28">
        <v>10</v>
      </c>
      <c r="P183" s="28">
        <v>3.13</v>
      </c>
      <c r="Q183" s="23">
        <v>37.880000000000003</v>
      </c>
    </row>
    <row r="184" spans="1:17" s="3" customFormat="1" ht="15" customHeight="1" x14ac:dyDescent="0.25">
      <c r="A184" s="20"/>
      <c r="B184" s="2" t="s">
        <v>11</v>
      </c>
      <c r="C184" s="32">
        <f t="shared" ref="C184:H184" si="42">SUM(C179:C183)</f>
        <v>720</v>
      </c>
      <c r="D184" s="33">
        <f t="shared" si="42"/>
        <v>62.019999999999996</v>
      </c>
      <c r="E184" s="33">
        <f t="shared" si="42"/>
        <v>759.8</v>
      </c>
      <c r="F184" s="33">
        <f t="shared" si="42"/>
        <v>29.55</v>
      </c>
      <c r="G184" s="33">
        <f t="shared" si="42"/>
        <v>18.830000000000002</v>
      </c>
      <c r="H184" s="33">
        <f t="shared" si="42"/>
        <v>127.97999999999999</v>
      </c>
      <c r="I184" s="19"/>
      <c r="J184" s="20"/>
      <c r="K184" s="2" t="s">
        <v>11</v>
      </c>
      <c r="L184" s="32">
        <f t="shared" ref="L184:Q184" si="43">SUM(L179:L183)</f>
        <v>720</v>
      </c>
      <c r="M184" s="33">
        <f t="shared" si="43"/>
        <v>62.019999999999996</v>
      </c>
      <c r="N184" s="33">
        <f t="shared" si="43"/>
        <v>759.8</v>
      </c>
      <c r="O184" s="33">
        <f t="shared" si="43"/>
        <v>29.55</v>
      </c>
      <c r="P184" s="33">
        <f t="shared" si="43"/>
        <v>18.830000000000002</v>
      </c>
      <c r="Q184" s="33">
        <f t="shared" si="43"/>
        <v>127.97999999999999</v>
      </c>
    </row>
    <row r="185" spans="1:17" ht="15" customHeight="1" x14ac:dyDescent="0.25">
      <c r="A185" s="25"/>
      <c r="B185" s="5" t="s">
        <v>72</v>
      </c>
      <c r="C185" s="27"/>
      <c r="D185" s="28"/>
      <c r="E185" s="28"/>
      <c r="F185" s="28"/>
      <c r="G185" s="28"/>
      <c r="H185" s="23"/>
      <c r="J185" s="25"/>
      <c r="K185" s="5" t="s">
        <v>72</v>
      </c>
      <c r="L185" s="27"/>
      <c r="M185" s="28"/>
      <c r="N185" s="28"/>
      <c r="O185" s="28"/>
      <c r="P185" s="28"/>
      <c r="Q185" s="23"/>
    </row>
    <row r="186" spans="1:17" ht="33" customHeight="1" x14ac:dyDescent="0.25">
      <c r="A186" s="25">
        <v>1403.02</v>
      </c>
      <c r="B186" s="6" t="s">
        <v>101</v>
      </c>
      <c r="C186" s="36">
        <v>60</v>
      </c>
      <c r="D186" s="23">
        <v>8.35</v>
      </c>
      <c r="E186" s="23">
        <v>68.73</v>
      </c>
      <c r="F186" s="23">
        <v>0.98</v>
      </c>
      <c r="G186" s="23">
        <v>5.0999999999999996</v>
      </c>
      <c r="H186" s="23">
        <v>4.53</v>
      </c>
      <c r="J186" s="25">
        <v>44.06</v>
      </c>
      <c r="K186" s="6" t="s">
        <v>101</v>
      </c>
      <c r="L186" s="36">
        <v>100</v>
      </c>
      <c r="M186" s="22">
        <v>12.13</v>
      </c>
      <c r="N186" s="23">
        <v>73.08</v>
      </c>
      <c r="O186" s="23">
        <v>1.45</v>
      </c>
      <c r="P186" s="23">
        <v>5.12</v>
      </c>
      <c r="Q186" s="23">
        <v>4.3499999999999996</v>
      </c>
    </row>
    <row r="187" spans="1:17" ht="31.5" customHeight="1" x14ac:dyDescent="0.25">
      <c r="A187" s="25">
        <v>102.04</v>
      </c>
      <c r="B187" s="6" t="s">
        <v>79</v>
      </c>
      <c r="C187" s="36">
        <v>210</v>
      </c>
      <c r="D187" s="23">
        <v>8.9600000000000009</v>
      </c>
      <c r="E187" s="23">
        <v>146.63</v>
      </c>
      <c r="F187" s="23">
        <v>7.93</v>
      </c>
      <c r="G187" s="23">
        <v>8</v>
      </c>
      <c r="H187" s="23">
        <v>14.81</v>
      </c>
      <c r="J187" s="25">
        <v>102.07</v>
      </c>
      <c r="K187" s="6" t="s">
        <v>79</v>
      </c>
      <c r="L187" s="36">
        <v>250</v>
      </c>
      <c r="M187" s="23">
        <v>11.15</v>
      </c>
      <c r="N187" s="23">
        <v>217.29</v>
      </c>
      <c r="O187" s="23">
        <v>9.34</v>
      </c>
      <c r="P187" s="23">
        <v>11.74</v>
      </c>
      <c r="Q187" s="23">
        <v>17.71</v>
      </c>
    </row>
    <row r="188" spans="1:17" ht="30" customHeight="1" x14ac:dyDescent="0.25">
      <c r="A188" s="25">
        <v>293</v>
      </c>
      <c r="B188" s="6" t="s">
        <v>92</v>
      </c>
      <c r="C188" s="36">
        <v>100</v>
      </c>
      <c r="D188" s="23">
        <v>29.18</v>
      </c>
      <c r="E188" s="23">
        <v>295.25</v>
      </c>
      <c r="F188" s="23">
        <v>16.2</v>
      </c>
      <c r="G188" s="23">
        <v>18.46</v>
      </c>
      <c r="H188" s="23">
        <v>15.46</v>
      </c>
      <c r="J188" s="25">
        <v>293</v>
      </c>
      <c r="K188" s="6" t="s">
        <v>92</v>
      </c>
      <c r="L188" s="36">
        <v>100</v>
      </c>
      <c r="M188" s="23">
        <v>29.18</v>
      </c>
      <c r="N188" s="23">
        <v>295.25</v>
      </c>
      <c r="O188" s="23">
        <v>16.2</v>
      </c>
      <c r="P188" s="23">
        <v>18.46</v>
      </c>
      <c r="Q188" s="23">
        <v>15.46</v>
      </c>
    </row>
    <row r="189" spans="1:17" ht="15" customHeight="1" x14ac:dyDescent="0.25">
      <c r="A189" s="25">
        <v>488</v>
      </c>
      <c r="B189" s="9" t="s">
        <v>87</v>
      </c>
      <c r="C189" s="34">
        <v>150</v>
      </c>
      <c r="D189" s="35">
        <v>12.07</v>
      </c>
      <c r="E189" s="23">
        <v>154.28</v>
      </c>
      <c r="F189" s="23">
        <v>2.77</v>
      </c>
      <c r="G189" s="23">
        <v>9.02</v>
      </c>
      <c r="H189" s="23">
        <v>14.21</v>
      </c>
      <c r="J189" s="25">
        <v>143</v>
      </c>
      <c r="K189" s="9" t="s">
        <v>87</v>
      </c>
      <c r="L189" s="34">
        <v>180</v>
      </c>
      <c r="M189" s="35">
        <v>14.59</v>
      </c>
      <c r="N189" s="23">
        <v>180.29</v>
      </c>
      <c r="O189" s="23">
        <v>3.29</v>
      </c>
      <c r="P189" s="23">
        <v>10.38</v>
      </c>
      <c r="Q189" s="23">
        <v>16.8</v>
      </c>
    </row>
    <row r="190" spans="1:17" ht="32.25" customHeight="1" x14ac:dyDescent="0.25">
      <c r="A190" s="25">
        <v>1544</v>
      </c>
      <c r="B190" s="6" t="s">
        <v>55</v>
      </c>
      <c r="C190" s="21">
        <v>180</v>
      </c>
      <c r="D190" s="22">
        <v>6.37</v>
      </c>
      <c r="E190" s="22">
        <v>40.46</v>
      </c>
      <c r="F190" s="22">
        <v>0.01</v>
      </c>
      <c r="G190" s="22"/>
      <c r="H190" s="22">
        <v>3.39</v>
      </c>
      <c r="J190" s="25">
        <v>12</v>
      </c>
      <c r="K190" s="6" t="s">
        <v>50</v>
      </c>
      <c r="L190" s="21">
        <v>200</v>
      </c>
      <c r="M190" s="22">
        <v>7.37</v>
      </c>
      <c r="N190" s="22">
        <v>42.84</v>
      </c>
      <c r="O190" s="22">
        <v>0.02</v>
      </c>
      <c r="P190" s="22"/>
      <c r="Q190" s="22">
        <v>3.59</v>
      </c>
    </row>
    <row r="191" spans="1:17" ht="15" customHeight="1" x14ac:dyDescent="0.25">
      <c r="A191" s="25" t="s">
        <v>9</v>
      </c>
      <c r="B191" s="6" t="s">
        <v>10</v>
      </c>
      <c r="C191" s="27">
        <v>40</v>
      </c>
      <c r="D191" s="28">
        <v>3.71</v>
      </c>
      <c r="E191" s="28">
        <v>94</v>
      </c>
      <c r="F191" s="28">
        <v>3.04</v>
      </c>
      <c r="G191" s="28">
        <v>3.2</v>
      </c>
      <c r="H191" s="28">
        <v>19.68</v>
      </c>
      <c r="J191" s="25" t="s">
        <v>9</v>
      </c>
      <c r="K191" s="6" t="s">
        <v>10</v>
      </c>
      <c r="L191" s="27">
        <v>40</v>
      </c>
      <c r="M191" s="28">
        <v>3.71</v>
      </c>
      <c r="N191" s="28">
        <v>94</v>
      </c>
      <c r="O191" s="28">
        <v>3.04</v>
      </c>
      <c r="P191" s="28">
        <v>3.2</v>
      </c>
      <c r="Q191" s="28">
        <v>19.68</v>
      </c>
    </row>
    <row r="192" spans="1:17" ht="15" customHeight="1" x14ac:dyDescent="0.25">
      <c r="A192" s="25" t="s">
        <v>9</v>
      </c>
      <c r="B192" s="6" t="s">
        <v>13</v>
      </c>
      <c r="C192" s="36">
        <v>30</v>
      </c>
      <c r="D192" s="23">
        <v>1.85</v>
      </c>
      <c r="E192" s="23">
        <v>77.7</v>
      </c>
      <c r="F192" s="23">
        <v>2.5499999999999998</v>
      </c>
      <c r="G192" s="23">
        <v>0.99</v>
      </c>
      <c r="H192" s="23">
        <v>14.49</v>
      </c>
      <c r="J192" s="25" t="s">
        <v>9</v>
      </c>
      <c r="K192" s="6" t="s">
        <v>13</v>
      </c>
      <c r="L192" s="36">
        <v>30</v>
      </c>
      <c r="M192" s="23">
        <v>1.85</v>
      </c>
      <c r="N192" s="23">
        <v>77.7</v>
      </c>
      <c r="O192" s="23">
        <v>2.5499999999999998</v>
      </c>
      <c r="P192" s="23">
        <v>0.99</v>
      </c>
      <c r="Q192" s="23">
        <v>14.49</v>
      </c>
    </row>
    <row r="193" spans="1:17" s="3" customFormat="1" ht="15" customHeight="1" x14ac:dyDescent="0.25">
      <c r="A193" s="20"/>
      <c r="B193" s="2" t="s">
        <v>11</v>
      </c>
      <c r="C193" s="32">
        <f>SUM(C186:C192)</f>
        <v>770</v>
      </c>
      <c r="D193" s="33">
        <f>D186+D187+D188+D189+D190+D191+D192</f>
        <v>70.489999999999995</v>
      </c>
      <c r="E193" s="33">
        <f>SUM(E186:E192)</f>
        <v>877.05000000000007</v>
      </c>
      <c r="F193" s="33">
        <f>SUM(F186:F192)</f>
        <v>33.479999999999997</v>
      </c>
      <c r="G193" s="33">
        <f>SUM(G186:G192)</f>
        <v>44.77</v>
      </c>
      <c r="H193" s="33">
        <f>SUM(H186:H192)</f>
        <v>86.57</v>
      </c>
      <c r="I193" s="19"/>
      <c r="J193" s="20"/>
      <c r="K193" s="2" t="s">
        <v>11</v>
      </c>
      <c r="L193" s="32">
        <f>SUM(L186:L192)</f>
        <v>900</v>
      </c>
      <c r="M193" s="33">
        <f>M186+M187+M188+M189+M190+M191+M192</f>
        <v>79.97999999999999</v>
      </c>
      <c r="N193" s="33">
        <f>SUM(N186:N192)</f>
        <v>980.45</v>
      </c>
      <c r="O193" s="33">
        <f>SUM(O186:O192)</f>
        <v>35.889999999999993</v>
      </c>
      <c r="P193" s="33">
        <f>SUM(P186:P192)</f>
        <v>49.890000000000008</v>
      </c>
      <c r="Q193" s="33">
        <f>SUM(Q186:Q192)</f>
        <v>92.08</v>
      </c>
    </row>
    <row r="194" spans="1:17" s="3" customFormat="1" ht="15" customHeight="1" x14ac:dyDescent="0.25">
      <c r="A194" s="20"/>
      <c r="B194" s="2" t="s">
        <v>94</v>
      </c>
      <c r="C194" s="32">
        <f>C193+C184</f>
        <v>1490</v>
      </c>
      <c r="D194" s="32">
        <f t="shared" ref="D194:H194" si="44">D193+D184</f>
        <v>132.51</v>
      </c>
      <c r="E194" s="33">
        <f t="shared" si="44"/>
        <v>1636.85</v>
      </c>
      <c r="F194" s="33">
        <f t="shared" si="44"/>
        <v>63.03</v>
      </c>
      <c r="G194" s="33">
        <f t="shared" si="44"/>
        <v>63.600000000000009</v>
      </c>
      <c r="H194" s="33">
        <f t="shared" si="44"/>
        <v>214.54999999999998</v>
      </c>
      <c r="I194" s="19"/>
      <c r="J194" s="20"/>
      <c r="K194" s="2" t="s">
        <v>94</v>
      </c>
      <c r="L194" s="32">
        <f>L193+L184</f>
        <v>1620</v>
      </c>
      <c r="M194" s="32">
        <f t="shared" ref="M194:Q194" si="45">M193+M184</f>
        <v>142</v>
      </c>
      <c r="N194" s="33">
        <f t="shared" si="45"/>
        <v>1740.25</v>
      </c>
      <c r="O194" s="33">
        <f t="shared" si="45"/>
        <v>65.44</v>
      </c>
      <c r="P194" s="33">
        <f t="shared" si="45"/>
        <v>68.720000000000013</v>
      </c>
      <c r="Q194" s="33">
        <f t="shared" si="45"/>
        <v>220.06</v>
      </c>
    </row>
    <row r="195" spans="1:17" ht="99" customHeight="1" x14ac:dyDescent="0.25"/>
    <row r="196" spans="1:17" s="1" customFormat="1" ht="15" customHeight="1" x14ac:dyDescent="0.25">
      <c r="A196" s="50"/>
      <c r="B196" s="51" t="s">
        <v>112</v>
      </c>
      <c r="C196" s="52"/>
      <c r="D196" s="52"/>
      <c r="E196" s="52"/>
      <c r="F196" s="52"/>
      <c r="G196" s="52"/>
      <c r="H196" s="53"/>
      <c r="I196" s="49"/>
      <c r="J196" s="50"/>
      <c r="K196" s="51" t="s">
        <v>113</v>
      </c>
      <c r="L196" s="52"/>
      <c r="M196" s="52"/>
      <c r="N196" s="52"/>
      <c r="O196" s="52"/>
      <c r="P196" s="52"/>
      <c r="Q196" s="53"/>
    </row>
    <row r="197" spans="1:17" s="4" customFormat="1" ht="30.75" customHeight="1" x14ac:dyDescent="0.25">
      <c r="A197" s="15" t="s">
        <v>1</v>
      </c>
      <c r="B197" s="2" t="s">
        <v>2</v>
      </c>
      <c r="C197" s="16" t="s">
        <v>3</v>
      </c>
      <c r="D197" s="17" t="s">
        <v>114</v>
      </c>
      <c r="E197" s="17" t="s">
        <v>4</v>
      </c>
      <c r="F197" s="17" t="s">
        <v>5</v>
      </c>
      <c r="G197" s="17" t="s">
        <v>6</v>
      </c>
      <c r="H197" s="17" t="s">
        <v>7</v>
      </c>
      <c r="I197" s="18"/>
      <c r="J197" s="15" t="s">
        <v>1</v>
      </c>
      <c r="K197" s="2" t="s">
        <v>2</v>
      </c>
      <c r="L197" s="16" t="s">
        <v>3</v>
      </c>
      <c r="M197" s="17" t="s">
        <v>114</v>
      </c>
      <c r="N197" s="17" t="s">
        <v>4</v>
      </c>
      <c r="O197" s="17" t="s">
        <v>5</v>
      </c>
      <c r="P197" s="17" t="s">
        <v>6</v>
      </c>
      <c r="Q197" s="17" t="s">
        <v>7</v>
      </c>
    </row>
    <row r="198" spans="1:17" ht="15" customHeight="1" x14ac:dyDescent="0.25">
      <c r="A198" s="25"/>
      <c r="B198" s="6" t="s">
        <v>95</v>
      </c>
      <c r="C198" s="23">
        <f t="shared" ref="C198:H198" si="46">(C184+C166+C146+C127+C107+C88+C69+C50+C30+C10)/10</f>
        <v>734.5</v>
      </c>
      <c r="D198" s="23">
        <f t="shared" si="46"/>
        <v>74.852999999999994</v>
      </c>
      <c r="E198" s="23">
        <f t="shared" si="46"/>
        <v>961.87899999999991</v>
      </c>
      <c r="F198" s="23">
        <f t="shared" si="46"/>
        <v>33.38600000000001</v>
      </c>
      <c r="G198" s="23">
        <f t="shared" si="46"/>
        <v>30.665000000000003</v>
      </c>
      <c r="H198" s="23">
        <f t="shared" si="46"/>
        <v>128.762</v>
      </c>
      <c r="J198" s="25"/>
      <c r="K198" s="6" t="s">
        <v>95</v>
      </c>
      <c r="L198" s="23">
        <f t="shared" ref="L198:Q198" si="47">(L184+L166+L146+L127+L107+L88+L69+L50+L30+L10)/10</f>
        <v>734.5</v>
      </c>
      <c r="M198" s="23">
        <f t="shared" si="47"/>
        <v>74.852999999999994</v>
      </c>
      <c r="N198" s="23">
        <f t="shared" si="47"/>
        <v>961.87899999999991</v>
      </c>
      <c r="O198" s="23">
        <f t="shared" si="47"/>
        <v>33.38600000000001</v>
      </c>
      <c r="P198" s="23">
        <f t="shared" si="47"/>
        <v>30.665000000000003</v>
      </c>
      <c r="Q198" s="23">
        <f t="shared" si="47"/>
        <v>128.762</v>
      </c>
    </row>
    <row r="199" spans="1:17" ht="15" customHeight="1" x14ac:dyDescent="0.25">
      <c r="A199" s="25"/>
      <c r="B199" s="6" t="s">
        <v>96</v>
      </c>
      <c r="C199" s="23">
        <f t="shared" ref="C199:H199" si="48">(C193+C174+C154+C136+C116+C97+C77+C59+C39+C19)/10</f>
        <v>788</v>
      </c>
      <c r="D199" s="23">
        <f t="shared" si="48"/>
        <v>69.855999999999995</v>
      </c>
      <c r="E199" s="23">
        <f t="shared" si="48"/>
        <v>903.38800000000015</v>
      </c>
      <c r="F199" s="23">
        <f t="shared" si="48"/>
        <v>30.442999999999994</v>
      </c>
      <c r="G199" s="23">
        <f t="shared" si="48"/>
        <v>41.011000000000003</v>
      </c>
      <c r="H199" s="23">
        <f t="shared" si="48"/>
        <v>99.564999999999984</v>
      </c>
      <c r="J199" s="25"/>
      <c r="K199" s="6" t="s">
        <v>96</v>
      </c>
      <c r="L199" s="23">
        <f t="shared" ref="L199:Q199" si="49">(L193+L174+L154+L136+L116+L97+L77+L59+L39+L19)/10</f>
        <v>897.5</v>
      </c>
      <c r="M199" s="23">
        <f t="shared" si="49"/>
        <v>78.587000000000003</v>
      </c>
      <c r="N199" s="23">
        <f t="shared" si="49"/>
        <v>983.024</v>
      </c>
      <c r="O199" s="23">
        <f t="shared" si="49"/>
        <v>32.49</v>
      </c>
      <c r="P199" s="23">
        <f t="shared" si="49"/>
        <v>43.618000000000002</v>
      </c>
      <c r="Q199" s="23">
        <f t="shared" si="49"/>
        <v>108.011</v>
      </c>
    </row>
    <row r="200" spans="1:17" s="3" customFormat="1" ht="15" customHeight="1" x14ac:dyDescent="0.25">
      <c r="A200" s="20"/>
      <c r="B200" s="2" t="s">
        <v>14</v>
      </c>
      <c r="C200" s="33">
        <f t="shared" ref="C200:H200" si="50">SUM(C198:C199)</f>
        <v>1522.5</v>
      </c>
      <c r="D200" s="33">
        <f t="shared" si="50"/>
        <v>144.709</v>
      </c>
      <c r="E200" s="33">
        <f t="shared" si="50"/>
        <v>1865.2670000000001</v>
      </c>
      <c r="F200" s="33">
        <f t="shared" si="50"/>
        <v>63.829000000000008</v>
      </c>
      <c r="G200" s="33">
        <f t="shared" si="50"/>
        <v>71.676000000000002</v>
      </c>
      <c r="H200" s="33">
        <f t="shared" si="50"/>
        <v>228.327</v>
      </c>
      <c r="I200" s="19"/>
      <c r="J200" s="20"/>
      <c r="K200" s="2" t="s">
        <v>14</v>
      </c>
      <c r="L200" s="33">
        <f t="shared" ref="L200:Q200" si="51">SUM(L198:L199)</f>
        <v>1632</v>
      </c>
      <c r="M200" s="33">
        <f t="shared" si="51"/>
        <v>153.44</v>
      </c>
      <c r="N200" s="33">
        <f t="shared" si="51"/>
        <v>1944.9029999999998</v>
      </c>
      <c r="O200" s="33">
        <f t="shared" si="51"/>
        <v>65.876000000000005</v>
      </c>
      <c r="P200" s="33">
        <f t="shared" si="51"/>
        <v>74.283000000000001</v>
      </c>
      <c r="Q200" s="33">
        <f t="shared" si="51"/>
        <v>236.773</v>
      </c>
    </row>
    <row r="201" spans="1:17" s="3" customFormat="1" ht="15" customHeight="1" x14ac:dyDescent="0.25">
      <c r="A201" s="20"/>
      <c r="B201" s="2" t="s">
        <v>67</v>
      </c>
      <c r="C201" s="32"/>
      <c r="D201" s="33"/>
      <c r="E201" s="33"/>
      <c r="F201" s="33">
        <v>1</v>
      </c>
      <c r="G201" s="33">
        <f>G200/F200</f>
        <v>1.1229378495668112</v>
      </c>
      <c r="H201" s="33">
        <f>H200/F200</f>
        <v>3.5771671183944598</v>
      </c>
      <c r="I201" s="19"/>
      <c r="J201" s="20"/>
      <c r="K201" s="2" t="s">
        <v>67</v>
      </c>
      <c r="L201" s="32"/>
      <c r="M201" s="33"/>
      <c r="N201" s="33"/>
      <c r="O201" s="33">
        <v>1</v>
      </c>
      <c r="P201" s="33">
        <f>P200/O200</f>
        <v>1.12761855607505</v>
      </c>
      <c r="Q201" s="33">
        <f>Q200/O200</f>
        <v>3.5942224785961501</v>
      </c>
    </row>
  </sheetData>
  <mergeCells count="22">
    <mergeCell ref="K196:Q196"/>
    <mergeCell ref="L100:Q100"/>
    <mergeCell ref="L119:Q119"/>
    <mergeCell ref="L139:Q139"/>
    <mergeCell ref="L157:Q157"/>
    <mergeCell ref="L177:Q177"/>
    <mergeCell ref="L1:Q1"/>
    <mergeCell ref="L22:Q22"/>
    <mergeCell ref="L42:Q42"/>
    <mergeCell ref="L62:Q62"/>
    <mergeCell ref="L80:Q80"/>
    <mergeCell ref="B196:H196"/>
    <mergeCell ref="C1:H1"/>
    <mergeCell ref="C42:H42"/>
    <mergeCell ref="C80:H80"/>
    <mergeCell ref="C62:H62"/>
    <mergeCell ref="C177:H177"/>
    <mergeCell ref="C100:H100"/>
    <mergeCell ref="C22:H22"/>
    <mergeCell ref="C157:H157"/>
    <mergeCell ref="C139:H139"/>
    <mergeCell ref="C119:H119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весенне-летнее расчет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2022-06-01T07:06:07Z</dcterms:modified>
</cp:coreProperties>
</file>