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9040" windowHeight="15840"/>
  </bookViews>
  <sheets>
    <sheet name="Общее" sheetId="3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04" i="3" l="1"/>
  <c r="M204" i="3" l="1"/>
  <c r="N204" i="3"/>
  <c r="O204" i="3"/>
  <c r="P204" i="3"/>
  <c r="Q204" i="3"/>
  <c r="C204" i="3"/>
  <c r="D204" i="3"/>
  <c r="E204" i="3"/>
  <c r="F204" i="3"/>
  <c r="G204" i="3"/>
  <c r="H204" i="3"/>
  <c r="C161" i="3"/>
  <c r="D161" i="3"/>
  <c r="E161" i="3"/>
  <c r="F161" i="3"/>
  <c r="G161" i="3"/>
  <c r="H161" i="3"/>
  <c r="C73" i="3"/>
  <c r="D73" i="3"/>
  <c r="E73" i="3"/>
  <c r="F73" i="3"/>
  <c r="G73" i="3"/>
  <c r="H73" i="3"/>
  <c r="L73" i="3"/>
  <c r="M73" i="3"/>
  <c r="N73" i="3"/>
  <c r="O73" i="3"/>
  <c r="P73" i="3"/>
  <c r="Q73" i="3"/>
  <c r="L30" i="3"/>
  <c r="D30" i="3"/>
  <c r="E30" i="3"/>
  <c r="F30" i="3"/>
  <c r="G30" i="3"/>
  <c r="H30" i="3"/>
  <c r="C30" i="3"/>
  <c r="Q217" i="3" l="1"/>
  <c r="P217" i="3"/>
  <c r="O216" i="3"/>
  <c r="N216" i="3"/>
  <c r="M216" i="3"/>
  <c r="N42" i="3" l="1"/>
  <c r="M217" i="3" l="1"/>
  <c r="D216" i="3"/>
  <c r="M194" i="3"/>
  <c r="M172" i="3"/>
  <c r="M151" i="3"/>
  <c r="D151" i="3"/>
  <c r="M129" i="3"/>
  <c r="M108" i="3"/>
  <c r="M85" i="3"/>
  <c r="D85" i="3"/>
  <c r="M63" i="3"/>
  <c r="D63" i="3"/>
  <c r="M42" i="3"/>
  <c r="D42" i="3"/>
  <c r="O8" i="3"/>
  <c r="H81" i="3" l="1"/>
  <c r="G81" i="3"/>
  <c r="F81" i="3"/>
  <c r="E81" i="3"/>
  <c r="D172" i="3" l="1"/>
  <c r="D194" i="3"/>
  <c r="D129" i="3" l="1"/>
  <c r="D108" i="3"/>
  <c r="M213" i="3"/>
  <c r="M205" i="3"/>
  <c r="D212" i="3"/>
  <c r="M190" i="3"/>
  <c r="D190" i="3"/>
  <c r="M183" i="3"/>
  <c r="D183" i="3"/>
  <c r="M168" i="3"/>
  <c r="M161" i="3"/>
  <c r="D168" i="3"/>
  <c r="M147" i="3"/>
  <c r="M139" i="3"/>
  <c r="D147" i="3"/>
  <c r="D139" i="3"/>
  <c r="M118" i="3"/>
  <c r="M125" i="3"/>
  <c r="D125" i="3"/>
  <c r="D118" i="3"/>
  <c r="M104" i="3"/>
  <c r="D104" i="3"/>
  <c r="M96" i="3"/>
  <c r="D96" i="3"/>
  <c r="M81" i="3"/>
  <c r="D81" i="3"/>
  <c r="M59" i="3"/>
  <c r="M52" i="3"/>
  <c r="D59" i="3"/>
  <c r="D52" i="3"/>
  <c r="D38" i="3"/>
  <c r="M38" i="3"/>
  <c r="M30" i="3"/>
  <c r="M16" i="3"/>
  <c r="M8" i="3"/>
  <c r="M20" i="3"/>
  <c r="D20" i="3"/>
  <c r="D16" i="3"/>
  <c r="D8" i="3"/>
  <c r="M219" i="3" l="1"/>
  <c r="M220" i="3"/>
  <c r="D64" i="3"/>
  <c r="D152" i="3"/>
  <c r="D217" i="3"/>
  <c r="M130" i="3"/>
  <c r="D86" i="3"/>
  <c r="M43" i="3"/>
  <c r="M86" i="3"/>
  <c r="M109" i="3"/>
  <c r="M195" i="3"/>
  <c r="D43" i="3"/>
  <c r="M64" i="3"/>
  <c r="M152" i="3"/>
  <c r="M173" i="3"/>
  <c r="M218" i="3"/>
  <c r="M126" i="3"/>
  <c r="D17" i="3"/>
  <c r="D21" i="3" s="1"/>
  <c r="M148" i="3"/>
  <c r="D60" i="3"/>
  <c r="D126" i="3"/>
  <c r="D130" i="3" s="1"/>
  <c r="M191" i="3"/>
  <c r="M17" i="3"/>
  <c r="M21" i="3" s="1"/>
  <c r="M60" i="3"/>
  <c r="D220" i="3"/>
  <c r="D39" i="3"/>
  <c r="D82" i="3"/>
  <c r="D105" i="3"/>
  <c r="D109" i="3" s="1"/>
  <c r="M169" i="3"/>
  <c r="M82" i="3"/>
  <c r="M105" i="3"/>
  <c r="D148" i="3"/>
  <c r="D169" i="3"/>
  <c r="D173" i="3" s="1"/>
  <c r="D191" i="3"/>
  <c r="D195" i="3" s="1"/>
  <c r="D219" i="3"/>
  <c r="M39" i="3"/>
  <c r="D213" i="3"/>
  <c r="M221" i="3" l="1"/>
  <c r="D221" i="3"/>
  <c r="O217" i="3" l="1"/>
  <c r="N217" i="3"/>
  <c r="L216" i="3"/>
  <c r="H216" i="3"/>
  <c r="G216" i="3"/>
  <c r="F216" i="3"/>
  <c r="E216" i="3"/>
  <c r="C216" i="3"/>
  <c r="Q213" i="3"/>
  <c r="P213" i="3"/>
  <c r="O213" i="3"/>
  <c r="N213" i="3"/>
  <c r="L212" i="3"/>
  <c r="H212" i="3"/>
  <c r="G212" i="3"/>
  <c r="F212" i="3"/>
  <c r="E212" i="3"/>
  <c r="C212" i="3"/>
  <c r="Q205" i="3"/>
  <c r="P205" i="3"/>
  <c r="O205" i="3"/>
  <c r="N205" i="3"/>
  <c r="Q194" i="3"/>
  <c r="P194" i="3"/>
  <c r="O194" i="3"/>
  <c r="N194" i="3"/>
  <c r="L194" i="3"/>
  <c r="H194" i="3"/>
  <c r="G194" i="3"/>
  <c r="F194" i="3"/>
  <c r="E194" i="3"/>
  <c r="C194" i="3"/>
  <c r="Q190" i="3"/>
  <c r="P190" i="3"/>
  <c r="O190" i="3"/>
  <c r="N190" i="3"/>
  <c r="L190" i="3"/>
  <c r="H190" i="3"/>
  <c r="G190" i="3"/>
  <c r="F190" i="3"/>
  <c r="E190" i="3"/>
  <c r="C190" i="3"/>
  <c r="Q183" i="3"/>
  <c r="P183" i="3"/>
  <c r="O183" i="3"/>
  <c r="N183" i="3"/>
  <c r="L183" i="3"/>
  <c r="H183" i="3"/>
  <c r="G183" i="3"/>
  <c r="F183" i="3"/>
  <c r="E183" i="3"/>
  <c r="C183" i="3"/>
  <c r="Q172" i="3"/>
  <c r="P172" i="3"/>
  <c r="O172" i="3"/>
  <c r="N172" i="3"/>
  <c r="L172" i="3"/>
  <c r="H172" i="3"/>
  <c r="G172" i="3"/>
  <c r="F172" i="3"/>
  <c r="E172" i="3"/>
  <c r="C172" i="3"/>
  <c r="Q168" i="3"/>
  <c r="P168" i="3"/>
  <c r="O168" i="3"/>
  <c r="N168" i="3"/>
  <c r="L168" i="3"/>
  <c r="H168" i="3"/>
  <c r="G168" i="3"/>
  <c r="F168" i="3"/>
  <c r="E168" i="3"/>
  <c r="C168" i="3"/>
  <c r="Q161" i="3"/>
  <c r="P161" i="3"/>
  <c r="O161" i="3"/>
  <c r="N161" i="3"/>
  <c r="L161" i="3"/>
  <c r="Q151" i="3"/>
  <c r="P151" i="3"/>
  <c r="O151" i="3"/>
  <c r="N151" i="3"/>
  <c r="L151" i="3"/>
  <c r="H151" i="3"/>
  <c r="G151" i="3"/>
  <c r="F151" i="3"/>
  <c r="E151" i="3"/>
  <c r="C151" i="3"/>
  <c r="Q147" i="3"/>
  <c r="P147" i="3"/>
  <c r="O147" i="3"/>
  <c r="N147" i="3"/>
  <c r="L147" i="3"/>
  <c r="H147" i="3"/>
  <c r="G147" i="3"/>
  <c r="F147" i="3"/>
  <c r="E147" i="3"/>
  <c r="C147" i="3"/>
  <c r="Q139" i="3"/>
  <c r="P139" i="3"/>
  <c r="O139" i="3"/>
  <c r="N139" i="3"/>
  <c r="L139" i="3"/>
  <c r="H139" i="3"/>
  <c r="G139" i="3"/>
  <c r="F139" i="3"/>
  <c r="E139" i="3"/>
  <c r="C139" i="3"/>
  <c r="Q129" i="3"/>
  <c r="P129" i="3"/>
  <c r="O129" i="3"/>
  <c r="N129" i="3"/>
  <c r="L129" i="3"/>
  <c r="H129" i="3"/>
  <c r="G129" i="3"/>
  <c r="F129" i="3"/>
  <c r="E129" i="3"/>
  <c r="C129" i="3"/>
  <c r="Q125" i="3"/>
  <c r="P125" i="3"/>
  <c r="O125" i="3"/>
  <c r="N125" i="3"/>
  <c r="H125" i="3"/>
  <c r="G125" i="3"/>
  <c r="F125" i="3"/>
  <c r="E125" i="3"/>
  <c r="C125" i="3"/>
  <c r="Q118" i="3"/>
  <c r="P118" i="3"/>
  <c r="O118" i="3"/>
  <c r="N118" i="3"/>
  <c r="L118" i="3"/>
  <c r="L126" i="3" s="1"/>
  <c r="H118" i="3"/>
  <c r="G118" i="3"/>
  <c r="F118" i="3"/>
  <c r="E118" i="3"/>
  <c r="C118" i="3"/>
  <c r="G126" i="3" l="1"/>
  <c r="G130" i="3" s="1"/>
  <c r="L130" i="3"/>
  <c r="C126" i="3"/>
  <c r="C130" i="3" s="1"/>
  <c r="F126" i="3"/>
  <c r="F130" i="3" s="1"/>
  <c r="N126" i="3"/>
  <c r="N130" i="3" s="1"/>
  <c r="C148" i="3"/>
  <c r="C152" i="3" s="1"/>
  <c r="G148" i="3"/>
  <c r="G152" i="3" s="1"/>
  <c r="N148" i="3"/>
  <c r="N152" i="3" s="1"/>
  <c r="E169" i="3"/>
  <c r="E173" i="3" s="1"/>
  <c r="L169" i="3"/>
  <c r="L173" i="3" s="1"/>
  <c r="P169" i="3"/>
  <c r="P173" i="3" s="1"/>
  <c r="C191" i="3"/>
  <c r="C195" i="3" s="1"/>
  <c r="G191" i="3"/>
  <c r="G195" i="3" s="1"/>
  <c r="N191" i="3"/>
  <c r="N195" i="3" s="1"/>
  <c r="E213" i="3"/>
  <c r="E217" i="3" s="1"/>
  <c r="L213" i="3"/>
  <c r="L217" i="3" s="1"/>
  <c r="P218" i="3"/>
  <c r="O126" i="3"/>
  <c r="O130" i="3" s="1"/>
  <c r="H148" i="3"/>
  <c r="H152" i="3" s="1"/>
  <c r="O148" i="3"/>
  <c r="O152" i="3" s="1"/>
  <c r="F169" i="3"/>
  <c r="F173" i="3" s="1"/>
  <c r="Q169" i="3"/>
  <c r="Q173" i="3" s="1"/>
  <c r="H191" i="3"/>
  <c r="H195" i="3" s="1"/>
  <c r="O191" i="3"/>
  <c r="O195" i="3" s="1"/>
  <c r="F213" i="3"/>
  <c r="F217" i="3" s="1"/>
  <c r="Q218" i="3"/>
  <c r="H126" i="3"/>
  <c r="H130" i="3" s="1"/>
  <c r="P126" i="3"/>
  <c r="P130" i="3" s="1"/>
  <c r="E148" i="3"/>
  <c r="E152" i="3" s="1"/>
  <c r="L148" i="3"/>
  <c r="L152" i="3" s="1"/>
  <c r="P148" i="3"/>
  <c r="P152" i="3" s="1"/>
  <c r="C169" i="3"/>
  <c r="C173" i="3" s="1"/>
  <c r="G169" i="3"/>
  <c r="G173" i="3" s="1"/>
  <c r="N169" i="3"/>
  <c r="N173" i="3" s="1"/>
  <c r="E191" i="3"/>
  <c r="E195" i="3" s="1"/>
  <c r="L191" i="3"/>
  <c r="L195" i="3" s="1"/>
  <c r="P191" i="3"/>
  <c r="P195" i="3" s="1"/>
  <c r="C213" i="3"/>
  <c r="C217" i="3" s="1"/>
  <c r="G213" i="3"/>
  <c r="G217" i="3" s="1"/>
  <c r="N218" i="3"/>
  <c r="E126" i="3"/>
  <c r="E130" i="3" s="1"/>
  <c r="Q126" i="3"/>
  <c r="Q130" i="3" s="1"/>
  <c r="F148" i="3"/>
  <c r="F152" i="3" s="1"/>
  <c r="Q148" i="3"/>
  <c r="Q152" i="3" s="1"/>
  <c r="H169" i="3"/>
  <c r="H173" i="3" s="1"/>
  <c r="O169" i="3"/>
  <c r="O173" i="3" s="1"/>
  <c r="F191" i="3"/>
  <c r="F195" i="3" s="1"/>
  <c r="Q191" i="3"/>
  <c r="Q195" i="3" s="1"/>
  <c r="H213" i="3"/>
  <c r="H217" i="3" s="1"/>
  <c r="O218" i="3"/>
  <c r="C96" i="3" l="1"/>
  <c r="L96" i="3"/>
  <c r="C81" i="3"/>
  <c r="L81" i="3"/>
  <c r="N81" i="3"/>
  <c r="O81" i="3"/>
  <c r="P81" i="3"/>
  <c r="Q81" i="3"/>
  <c r="L59" i="3"/>
  <c r="C59" i="3"/>
  <c r="Q63" i="3" l="1"/>
  <c r="P63" i="3"/>
  <c r="O63" i="3"/>
  <c r="N63" i="3"/>
  <c r="L63" i="3"/>
  <c r="C63" i="3"/>
  <c r="E63" i="3"/>
  <c r="F63" i="3"/>
  <c r="G63" i="3"/>
  <c r="H63" i="3"/>
  <c r="L8" i="3"/>
  <c r="N8" i="3"/>
  <c r="P8" i="3"/>
  <c r="Q8" i="3"/>
  <c r="L16" i="3"/>
  <c r="N16" i="3"/>
  <c r="O16" i="3"/>
  <c r="P16" i="3"/>
  <c r="Q16" i="3"/>
  <c r="C16" i="3"/>
  <c r="E16" i="3"/>
  <c r="F16" i="3"/>
  <c r="G16" i="3"/>
  <c r="H16" i="3"/>
  <c r="E96" i="3" l="1"/>
  <c r="F96" i="3"/>
  <c r="G96" i="3"/>
  <c r="H96" i="3"/>
  <c r="Q20" i="3" l="1"/>
  <c r="P20" i="3"/>
  <c r="O20" i="3"/>
  <c r="N20" i="3"/>
  <c r="L20" i="3"/>
  <c r="H20" i="3"/>
  <c r="G20" i="3"/>
  <c r="C20" i="3"/>
  <c r="F20" i="3"/>
  <c r="E20" i="3"/>
  <c r="H8" i="3"/>
  <c r="G8" i="3"/>
  <c r="F8" i="3"/>
  <c r="E8" i="3"/>
  <c r="C8" i="3"/>
  <c r="Q108" i="3"/>
  <c r="P108" i="3"/>
  <c r="O108" i="3"/>
  <c r="N108" i="3"/>
  <c r="L108" i="3"/>
  <c r="H108" i="3"/>
  <c r="G108" i="3"/>
  <c r="F108" i="3"/>
  <c r="E108" i="3"/>
  <c r="C108" i="3"/>
  <c r="Q104" i="3"/>
  <c r="P104" i="3"/>
  <c r="O104" i="3"/>
  <c r="N104" i="3"/>
  <c r="L104" i="3"/>
  <c r="H104" i="3"/>
  <c r="G104" i="3"/>
  <c r="F104" i="3"/>
  <c r="E104" i="3"/>
  <c r="C104" i="3"/>
  <c r="Q96" i="3"/>
  <c r="P96" i="3"/>
  <c r="O96" i="3"/>
  <c r="N96" i="3"/>
  <c r="N219" i="3" s="1"/>
  <c r="Q85" i="3"/>
  <c r="P85" i="3"/>
  <c r="O85" i="3"/>
  <c r="N85" i="3"/>
  <c r="L85" i="3"/>
  <c r="H85" i="3"/>
  <c r="G85" i="3"/>
  <c r="F85" i="3"/>
  <c r="E85" i="3"/>
  <c r="C85" i="3"/>
  <c r="Q59" i="3"/>
  <c r="P59" i="3"/>
  <c r="O59" i="3"/>
  <c r="N59" i="3"/>
  <c r="H59" i="3"/>
  <c r="G59" i="3"/>
  <c r="F59" i="3"/>
  <c r="E59" i="3"/>
  <c r="Q52" i="3"/>
  <c r="P52" i="3"/>
  <c r="O52" i="3"/>
  <c r="N52" i="3"/>
  <c r="L52" i="3"/>
  <c r="H52" i="3"/>
  <c r="G52" i="3"/>
  <c r="F52" i="3"/>
  <c r="E52" i="3"/>
  <c r="C52" i="3"/>
  <c r="Q42" i="3"/>
  <c r="P42" i="3"/>
  <c r="O42" i="3"/>
  <c r="L42" i="3"/>
  <c r="H42" i="3"/>
  <c r="G42" i="3"/>
  <c r="F42" i="3"/>
  <c r="E42" i="3"/>
  <c r="C42" i="3"/>
  <c r="Q38" i="3"/>
  <c r="P38" i="3"/>
  <c r="O38" i="3"/>
  <c r="N38" i="3"/>
  <c r="L38" i="3"/>
  <c r="H38" i="3"/>
  <c r="G38" i="3"/>
  <c r="F38" i="3"/>
  <c r="E38" i="3"/>
  <c r="C38" i="3"/>
  <c r="Q30" i="3"/>
  <c r="P30" i="3"/>
  <c r="O30" i="3"/>
  <c r="N30" i="3"/>
  <c r="Q219" i="3" l="1"/>
  <c r="O220" i="3"/>
  <c r="O221" i="3" s="1"/>
  <c r="P220" i="3"/>
  <c r="O219" i="3"/>
  <c r="Q220" i="3"/>
  <c r="Q221" i="3" s="1"/>
  <c r="P219" i="3"/>
  <c r="N220" i="3"/>
  <c r="N221" i="3" s="1"/>
  <c r="N43" i="3"/>
  <c r="G219" i="3"/>
  <c r="H219" i="3"/>
  <c r="E219" i="3"/>
  <c r="F219" i="3"/>
  <c r="C219" i="3"/>
  <c r="F220" i="3"/>
  <c r="H220" i="3"/>
  <c r="L219" i="3"/>
  <c r="C220" i="3"/>
  <c r="E220" i="3"/>
  <c r="G220" i="3"/>
  <c r="L220" i="3"/>
  <c r="H17" i="3"/>
  <c r="H21" i="3" s="1"/>
  <c r="H39" i="3"/>
  <c r="H43" i="3" s="1"/>
  <c r="G105" i="3"/>
  <c r="G109" i="3" s="1"/>
  <c r="E17" i="3"/>
  <c r="E21" i="3" s="1"/>
  <c r="L17" i="3"/>
  <c r="L21" i="3" s="1"/>
  <c r="P82" i="3"/>
  <c r="G39" i="3"/>
  <c r="G43" i="3" s="1"/>
  <c r="Q39" i="3"/>
  <c r="Q43" i="3" s="1"/>
  <c r="C17" i="3"/>
  <c r="C21" i="3" s="1"/>
  <c r="F17" i="3"/>
  <c r="F21" i="3" s="1"/>
  <c r="P17" i="3"/>
  <c r="P21" i="3" s="1"/>
  <c r="F105" i="3"/>
  <c r="F109" i="3" s="1"/>
  <c r="G17" i="3"/>
  <c r="G21" i="3" s="1"/>
  <c r="Q17" i="3"/>
  <c r="Q21" i="3" s="1"/>
  <c r="N17" i="3"/>
  <c r="N21" i="3" s="1"/>
  <c r="C105" i="3"/>
  <c r="C109" i="3" s="1"/>
  <c r="L82" i="3"/>
  <c r="H105" i="3"/>
  <c r="H109" i="3" s="1"/>
  <c r="O17" i="3"/>
  <c r="O21" i="3" s="1"/>
  <c r="C39" i="3"/>
  <c r="C43" i="3" s="1"/>
  <c r="F39" i="3"/>
  <c r="F43" i="3" s="1"/>
  <c r="P39" i="3"/>
  <c r="P43" i="3" s="1"/>
  <c r="C60" i="3"/>
  <c r="C64" i="3" s="1"/>
  <c r="F60" i="3"/>
  <c r="F64" i="3" s="1"/>
  <c r="P60" i="3"/>
  <c r="P64" i="3" s="1"/>
  <c r="H82" i="3"/>
  <c r="P86" i="3"/>
  <c r="L105" i="3"/>
  <c r="L109" i="3" s="1"/>
  <c r="G60" i="3"/>
  <c r="G64" i="3" s="1"/>
  <c r="Q60" i="3"/>
  <c r="Q64" i="3" s="1"/>
  <c r="O82" i="3"/>
  <c r="Q86" i="3"/>
  <c r="P105" i="3"/>
  <c r="P109" i="3" s="1"/>
  <c r="H60" i="3"/>
  <c r="H64" i="3" s="1"/>
  <c r="N60" i="3"/>
  <c r="N64" i="3" s="1"/>
  <c r="C82" i="3"/>
  <c r="F82" i="3"/>
  <c r="Q105" i="3"/>
  <c r="Q109" i="3" s="1"/>
  <c r="E39" i="3"/>
  <c r="E43" i="3" s="1"/>
  <c r="L39" i="3"/>
  <c r="L43" i="3" s="1"/>
  <c r="O39" i="3"/>
  <c r="O43" i="3" s="1"/>
  <c r="E60" i="3"/>
  <c r="E64" i="3" s="1"/>
  <c r="L60" i="3"/>
  <c r="L64" i="3" s="1"/>
  <c r="O60" i="3"/>
  <c r="O64" i="3" s="1"/>
  <c r="G82" i="3"/>
  <c r="Q82" i="3"/>
  <c r="L86" i="3"/>
  <c r="O86" i="3"/>
  <c r="N105" i="3"/>
  <c r="N109" i="3" s="1"/>
  <c r="E82" i="3"/>
  <c r="E86" i="3" s="1"/>
  <c r="N39" i="3"/>
  <c r="N86" i="3"/>
  <c r="N82" i="3"/>
  <c r="E105" i="3"/>
  <c r="E109" i="3" s="1"/>
  <c r="O105" i="3"/>
  <c r="O109" i="3" s="1"/>
  <c r="P221" i="3" l="1"/>
  <c r="H221" i="3"/>
  <c r="C221" i="3"/>
  <c r="G221" i="3"/>
  <c r="E221" i="3"/>
  <c r="F221" i="3"/>
  <c r="L221" i="3"/>
  <c r="C86" i="3"/>
  <c r="F86" i="3"/>
  <c r="G86" i="3"/>
  <c r="H86" i="3"/>
</calcChain>
</file>

<file path=xl/sharedStrings.xml><?xml version="1.0" encoding="utf-8"?>
<sst xmlns="http://schemas.openxmlformats.org/spreadsheetml/2006/main" count="672" uniqueCount="116">
  <si>
    <t>(1-4 класс)</t>
  </si>
  <si>
    <t>(5-11 класс)</t>
  </si>
  <si>
    <t>Блюдо</t>
  </si>
  <si>
    <t>Цена</t>
  </si>
  <si>
    <t>Белки</t>
  </si>
  <si>
    <t>Жиры</t>
  </si>
  <si>
    <t>Углеводы</t>
  </si>
  <si>
    <t>№ рец.</t>
  </si>
  <si>
    <t>Выход (г)</t>
  </si>
  <si>
    <t>Какао с молоком</t>
  </si>
  <si>
    <t>Хлеб пшеничный</t>
  </si>
  <si>
    <t>ПТ</t>
  </si>
  <si>
    <t>Итого</t>
  </si>
  <si>
    <t>Сок фруктовый</t>
  </si>
  <si>
    <t>388.01</t>
  </si>
  <si>
    <t>ПГ</t>
  </si>
  <si>
    <t>Хлеб ржаной</t>
  </si>
  <si>
    <t>Итого З+О</t>
  </si>
  <si>
    <t>Кофейный напиток на молоке</t>
  </si>
  <si>
    <t>Итого З+О+П</t>
  </si>
  <si>
    <t>376.01</t>
  </si>
  <si>
    <t>Чай с сахаром</t>
  </si>
  <si>
    <t>Яблоко</t>
  </si>
  <si>
    <t>Пюре картофельное с маслом сливочным</t>
  </si>
  <si>
    <t>Печенье сахарное</t>
  </si>
  <si>
    <t>Чай с молоком и сахаром</t>
  </si>
  <si>
    <t>Чай с  сахаром  и лимоном</t>
  </si>
  <si>
    <t>379.1</t>
  </si>
  <si>
    <t>Пряники</t>
  </si>
  <si>
    <t>День 1</t>
  </si>
  <si>
    <t>Бутерброд с повидлом</t>
  </si>
  <si>
    <t>Бефстроганов из свинины</t>
  </si>
  <si>
    <t>Перловка отварная с маслом сливочным</t>
  </si>
  <si>
    <t>День 2</t>
  </si>
  <si>
    <t>Макароны отварные с маслом сливочным</t>
  </si>
  <si>
    <t>День 3</t>
  </si>
  <si>
    <t>Суп рыбный с картофелем (минтай)</t>
  </si>
  <si>
    <t>Плюшка с сахаром</t>
  </si>
  <si>
    <t>День 4</t>
  </si>
  <si>
    <t>Шницель  куриный</t>
  </si>
  <si>
    <t>Суп молочный с вермишелью</t>
  </si>
  <si>
    <t>Коржик молочный</t>
  </si>
  <si>
    <t>День 5</t>
  </si>
  <si>
    <t>Чай с сахаром и лимоном</t>
  </si>
  <si>
    <t>Кофейный напиток на сгущенном молоке</t>
  </si>
  <si>
    <t xml:space="preserve">Борщ с  капустой, картофелем и курой </t>
  </si>
  <si>
    <t xml:space="preserve">Рыба тушенная в томате  с овощами </t>
  </si>
  <si>
    <t>Запеканка творжно-морковная со сметаной</t>
  </si>
  <si>
    <t>Биточек куриный</t>
  </si>
  <si>
    <t>Голубцы ленивые со свининой</t>
  </si>
  <si>
    <t>Салат  "Свежесть"</t>
  </si>
  <si>
    <t>Компот из смеси  сухофруктов</t>
  </si>
  <si>
    <t xml:space="preserve">Компот из смеси  сухофруктов </t>
  </si>
  <si>
    <t xml:space="preserve">Компот из изюма  </t>
  </si>
  <si>
    <t xml:space="preserve">Компот из изюма </t>
  </si>
  <si>
    <t>Компот из яблок</t>
  </si>
  <si>
    <t xml:space="preserve">Кисель плодово- ягодный  </t>
  </si>
  <si>
    <t>Пицца "Малютка"</t>
  </si>
  <si>
    <t>День 6</t>
  </si>
  <si>
    <t>Омлет из яиц</t>
  </si>
  <si>
    <t xml:space="preserve">Йогурт </t>
  </si>
  <si>
    <t>Компотиз изюма</t>
  </si>
  <si>
    <t>Горячий бутерброд с яйцом, помидорами и сыром</t>
  </si>
  <si>
    <t>День 7</t>
  </si>
  <si>
    <t xml:space="preserve">Компот из яблок </t>
  </si>
  <si>
    <t>День 8</t>
  </si>
  <si>
    <t xml:space="preserve">Пряники </t>
  </si>
  <si>
    <t>День 9</t>
  </si>
  <si>
    <t>Банан</t>
  </si>
  <si>
    <t>Щи молочные с курой</t>
  </si>
  <si>
    <t>Плов с курой</t>
  </si>
  <si>
    <t>День 10</t>
  </si>
  <si>
    <t>Салат из б/к капусты с огурцами и помидорами и маслом подсолнечным</t>
  </si>
  <si>
    <t>Кисель ягодно-плодовый</t>
  </si>
  <si>
    <t>Суп  овощной со свининой</t>
  </si>
  <si>
    <t>Биточек из свинины</t>
  </si>
  <si>
    <t>Макароны отварные  с маслом сливочным</t>
  </si>
  <si>
    <t>Борщ с капустой и картофелем и свининой</t>
  </si>
  <si>
    <t>Суфле из печени говяжьей</t>
  </si>
  <si>
    <t>Биточек рыбный запеченный с сыром</t>
  </si>
  <si>
    <t>Рассольник ленинградский со свининой</t>
  </si>
  <si>
    <t>125.01</t>
  </si>
  <si>
    <t>Котлета "Калорийная" со свининой</t>
  </si>
  <si>
    <t>Итого Завтрак</t>
  </si>
  <si>
    <t>Итого Обед</t>
  </si>
  <si>
    <t>Калор-сть</t>
  </si>
  <si>
    <t>Салат  из б\к капусты с огурцами и маслом подсолнечным</t>
  </si>
  <si>
    <t>Рис с овощами и маслом сливочным</t>
  </si>
  <si>
    <t>Запеканка картофельная с рыбой (минтай)</t>
  </si>
  <si>
    <t>ИТОГО ЗА 10 ДНЕЙ</t>
  </si>
  <si>
    <t>Бутерброд с маслом и сыром</t>
  </si>
  <si>
    <t>Бутерброд горячий с яйцом, помидорами и сыром</t>
  </si>
  <si>
    <t>Суп картофельный с горохом  и курой</t>
  </si>
  <si>
    <t>Кофейный напиток на  молоке</t>
  </si>
  <si>
    <t>Каша молочная геркулесовая  с маслом сливочным</t>
  </si>
  <si>
    <t>Каша молочная  пшённая с маслом сливочным</t>
  </si>
  <si>
    <t>Котлета рыбная</t>
  </si>
  <si>
    <t>Каша молочная ячневая с маслом сливочным</t>
  </si>
  <si>
    <t xml:space="preserve">Салат из отварной свеклы с кукурузой  </t>
  </si>
  <si>
    <t xml:space="preserve">Запеканка творожная с повидлом </t>
  </si>
  <si>
    <t xml:space="preserve">Салат картофельный с кукурузой и морковью </t>
  </si>
  <si>
    <t>Суп "Крестьянский" с  пшеном и курой</t>
  </si>
  <si>
    <t>Печенье</t>
  </si>
  <si>
    <t>Салат из свежих помидор и огурцов с маслом подсол.</t>
  </si>
  <si>
    <t>Йогурт</t>
  </si>
  <si>
    <t>Цена (руб)</t>
  </si>
  <si>
    <t>Салат из б\к капусты с морковью  и маслом подсол.</t>
  </si>
  <si>
    <t>Пюре картофельно-морковное с маслом слив.</t>
  </si>
  <si>
    <t>Греча отваная  с маслом сливочным</t>
  </si>
  <si>
    <t xml:space="preserve">Бутерброд с сыром </t>
  </si>
  <si>
    <t>Горошек консервированный</t>
  </si>
  <si>
    <t>Картофель тушенный со свининой</t>
  </si>
  <si>
    <t xml:space="preserve">Бутерброд с маслом </t>
  </si>
  <si>
    <t>Запеканка из отварной печени с  сыром</t>
  </si>
  <si>
    <t>Запеканка из отварной печени с сыром</t>
  </si>
  <si>
    <t>Салат "Студенческий"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</si>
</sst>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0.00"/>
    <numFmt numFmtId="165" formatCode="[$-419]General"/>
  </numFmts>
  <fonts count="1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i/>
      <sz val="12"/>
      <name val="Arial Narrow"/>
      <family val="2"/>
      <charset val="204"/>
    </font>
    <font>
      <sz val="12"/>
      <color rgb="FFFF0000"/>
      <name val="Arial Narrow"/>
      <family val="2"/>
      <charset val="204"/>
    </font>
    <font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i/>
      <sz val="8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sz val="10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/>
  </cellStyleXfs>
  <cellXfs count="90">
    <xf numFmtId="0" fontId="0" fillId="0" borderId="0" xfId="0"/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/>
    <xf numFmtId="0" fontId="3" fillId="4" borderId="0" xfId="0" applyFont="1" applyFill="1" applyAlignment="1">
      <alignment horizontal="left" vertical="top"/>
    </xf>
    <xf numFmtId="0" fontId="3" fillId="4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" fontId="8" fillId="2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1" fontId="8" fillId="2" borderId="1" xfId="0" applyNumberFormat="1" applyFont="1" applyFill="1" applyBorder="1" applyAlignment="1" applyProtection="1">
      <alignment horizontal="left" vertical="top"/>
      <protection locked="0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165" fontId="8" fillId="3" borderId="1" xfId="1" applyNumberFormat="1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left" vertical="top"/>
      <protection locked="0"/>
    </xf>
    <xf numFmtId="1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/>
    </xf>
    <xf numFmtId="0" fontId="11" fillId="2" borderId="1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left" vertical="top"/>
    </xf>
    <xf numFmtId="0" fontId="12" fillId="2" borderId="1" xfId="0" applyFont="1" applyFill="1" applyBorder="1" applyAlignment="1" applyProtection="1">
      <alignment horizontal="left" vertical="top"/>
      <protection locked="0"/>
    </xf>
    <xf numFmtId="0" fontId="12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/>
    </xf>
    <xf numFmtId="0" fontId="12" fillId="2" borderId="2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12" fillId="2" borderId="0" xfId="0" applyFont="1" applyFill="1" applyAlignment="1">
      <alignment horizontal="left"/>
    </xf>
    <xf numFmtId="0" fontId="12" fillId="2" borderId="5" xfId="0" applyFont="1" applyFill="1" applyBorder="1" applyAlignment="1" applyProtection="1">
      <alignment horizontal="left" vertical="top"/>
      <protection locked="0"/>
    </xf>
    <xf numFmtId="0" fontId="13" fillId="2" borderId="1" xfId="0" applyFont="1" applyFill="1" applyBorder="1" applyAlignment="1">
      <alignment horizontal="left" vertical="top"/>
    </xf>
    <xf numFmtId="0" fontId="12" fillId="2" borderId="0" xfId="0" applyFont="1" applyFill="1"/>
    <xf numFmtId="0" fontId="12" fillId="2" borderId="1" xfId="0" applyFont="1" applyFill="1" applyBorder="1"/>
    <xf numFmtId="1" fontId="14" fillId="2" borderId="1" xfId="0" applyNumberFormat="1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left" vertical="top" wrapText="1"/>
    </xf>
    <xf numFmtId="1" fontId="15" fillId="2" borderId="1" xfId="0" applyNumberFormat="1" applyFont="1" applyFill="1" applyBorder="1" applyAlignment="1">
      <alignment horizontal="left" vertical="top" wrapText="1"/>
    </xf>
    <xf numFmtId="2" fontId="15" fillId="2" borderId="1" xfId="0" applyNumberFormat="1" applyFont="1" applyFill="1" applyBorder="1" applyAlignment="1">
      <alignment horizontal="left" vertical="top" wrapText="1"/>
    </xf>
    <xf numFmtId="2" fontId="15" fillId="2" borderId="1" xfId="0" applyNumberFormat="1" applyFont="1" applyFill="1" applyBorder="1" applyAlignment="1">
      <alignment horizontal="left" vertical="top"/>
    </xf>
    <xf numFmtId="1" fontId="15" fillId="2" borderId="1" xfId="0" applyNumberFormat="1" applyFont="1" applyFill="1" applyBorder="1" applyAlignment="1" applyProtection="1">
      <alignment horizontal="left" vertical="top"/>
      <protection locked="0"/>
    </xf>
    <xf numFmtId="2" fontId="15" fillId="2" borderId="1" xfId="0" applyNumberFormat="1" applyFont="1" applyFill="1" applyBorder="1" applyAlignment="1" applyProtection="1">
      <alignment horizontal="left" vertical="top"/>
      <protection locked="0"/>
    </xf>
    <xf numFmtId="1" fontId="15" fillId="2" borderId="5" xfId="0" applyNumberFormat="1" applyFont="1" applyFill="1" applyBorder="1" applyAlignment="1">
      <alignment horizontal="left" vertical="top" wrapText="1"/>
    </xf>
    <xf numFmtId="1" fontId="15" fillId="2" borderId="1" xfId="0" applyNumberFormat="1" applyFont="1" applyFill="1" applyBorder="1" applyAlignment="1">
      <alignment horizontal="left" vertical="top"/>
    </xf>
    <xf numFmtId="1" fontId="14" fillId="2" borderId="1" xfId="0" applyNumberFormat="1" applyFont="1" applyFill="1" applyBorder="1" applyAlignment="1">
      <alignment horizontal="left" vertical="top"/>
    </xf>
    <xf numFmtId="2" fontId="14" fillId="2" borderId="1" xfId="0" applyNumberFormat="1" applyFont="1" applyFill="1" applyBorder="1" applyAlignment="1">
      <alignment horizontal="left" vertical="top"/>
    </xf>
    <xf numFmtId="2" fontId="16" fillId="2" borderId="1" xfId="0" applyNumberFormat="1" applyFont="1" applyFill="1" applyBorder="1" applyAlignment="1">
      <alignment horizontal="left" vertical="top"/>
    </xf>
    <xf numFmtId="1" fontId="15" fillId="2" borderId="0" xfId="0" applyNumberFormat="1" applyFont="1" applyFill="1" applyAlignment="1">
      <alignment horizontal="left" vertical="top"/>
    </xf>
    <xf numFmtId="2" fontId="15" fillId="2" borderId="0" xfId="0" applyNumberFormat="1" applyFont="1" applyFill="1" applyAlignment="1">
      <alignment horizontal="left" vertical="top"/>
    </xf>
    <xf numFmtId="1" fontId="14" fillId="2" borderId="5" xfId="0" applyNumberFormat="1" applyFont="1" applyFill="1" applyBorder="1" applyAlignment="1">
      <alignment horizontal="left" vertical="top"/>
    </xf>
    <xf numFmtId="2" fontId="14" fillId="2" borderId="5" xfId="0" applyNumberFormat="1" applyFont="1" applyFill="1" applyBorder="1" applyAlignment="1">
      <alignment horizontal="left" vertical="top"/>
    </xf>
    <xf numFmtId="1" fontId="15" fillId="3" borderId="1" xfId="1" applyNumberFormat="1" applyFont="1" applyFill="1" applyBorder="1" applyAlignment="1">
      <alignment horizontal="left" vertical="top" wrapText="1"/>
    </xf>
    <xf numFmtId="1" fontId="14" fillId="2" borderId="5" xfId="0" applyNumberFormat="1" applyFont="1" applyFill="1" applyBorder="1" applyAlignment="1">
      <alignment horizontal="left" vertical="top" wrapText="1"/>
    </xf>
    <xf numFmtId="2" fontId="14" fillId="2" borderId="5" xfId="0" applyNumberFormat="1" applyFont="1" applyFill="1" applyBorder="1" applyAlignment="1">
      <alignment horizontal="left" vertical="top" wrapText="1"/>
    </xf>
    <xf numFmtId="2" fontId="15" fillId="3" borderId="1" xfId="1" applyNumberFormat="1" applyFont="1" applyFill="1" applyBorder="1" applyAlignment="1">
      <alignment horizontal="left" vertical="top" wrapText="1"/>
    </xf>
    <xf numFmtId="0" fontId="15" fillId="2" borderId="0" xfId="0" applyFont="1" applyFill="1"/>
    <xf numFmtId="0" fontId="15" fillId="2" borderId="1" xfId="0" applyFont="1" applyFill="1" applyBorder="1" applyAlignment="1">
      <alignment horizontal="left" vertical="top" wrapText="1"/>
    </xf>
    <xf numFmtId="1" fontId="14" fillId="2" borderId="1" xfId="0" applyNumberFormat="1" applyFont="1" applyFill="1" applyBorder="1" applyAlignment="1" applyProtection="1">
      <alignment horizontal="left" vertical="top"/>
      <protection locked="0"/>
    </xf>
    <xf numFmtId="2" fontId="14" fillId="2" borderId="1" xfId="0" applyNumberFormat="1" applyFont="1" applyFill="1" applyBorder="1" applyAlignment="1" applyProtection="1">
      <alignment horizontal="left" vertical="top"/>
      <protection locked="0"/>
    </xf>
    <xf numFmtId="1" fontId="15" fillId="2" borderId="0" xfId="0" applyNumberFormat="1" applyFont="1" applyFill="1"/>
    <xf numFmtId="0" fontId="14" fillId="2" borderId="1" xfId="0" applyFont="1" applyFill="1" applyBorder="1" applyAlignment="1">
      <alignment horizontal="left"/>
    </xf>
    <xf numFmtId="2" fontId="14" fillId="2" borderId="1" xfId="0" applyNumberFormat="1" applyFont="1" applyFill="1" applyBorder="1" applyAlignment="1">
      <alignment horizontal="left"/>
    </xf>
    <xf numFmtId="1" fontId="17" fillId="2" borderId="0" xfId="0" applyNumberFormat="1" applyFont="1" applyFill="1"/>
    <xf numFmtId="0" fontId="17" fillId="2" borderId="0" xfId="0" applyFont="1" applyFill="1"/>
    <xf numFmtId="1" fontId="14" fillId="2" borderId="6" xfId="0" applyNumberFormat="1" applyFont="1" applyFill="1" applyBorder="1" applyAlignment="1" applyProtection="1">
      <alignment horizontal="left" vertical="top"/>
      <protection locked="0"/>
    </xf>
    <xf numFmtId="2" fontId="14" fillId="2" borderId="6" xfId="0" applyNumberFormat="1" applyFont="1" applyFill="1" applyBorder="1" applyAlignment="1" applyProtection="1">
      <alignment horizontal="left" vertical="top"/>
      <protection locked="0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12" fillId="2" borderId="1" xfId="0" applyFont="1" applyFill="1" applyBorder="1" applyAlignment="1" applyProtection="1">
      <alignment horizontal="center" vertical="top"/>
      <protection locked="0"/>
    </xf>
    <xf numFmtId="0" fontId="15" fillId="2" borderId="2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/>
    </xf>
    <xf numFmtId="0" fontId="15" fillId="2" borderId="4" xfId="0" applyFont="1" applyFill="1" applyBorder="1" applyAlignment="1">
      <alignment horizontal="left" vertical="top"/>
    </xf>
    <xf numFmtId="0" fontId="16" fillId="2" borderId="2" xfId="0" applyFont="1" applyFill="1" applyBorder="1" applyAlignment="1">
      <alignment horizontal="left" vertical="top"/>
    </xf>
    <xf numFmtId="0" fontId="16" fillId="2" borderId="3" xfId="0" applyFont="1" applyFill="1" applyBorder="1" applyAlignment="1">
      <alignment horizontal="left" vertical="top"/>
    </xf>
    <xf numFmtId="0" fontId="16" fillId="2" borderId="4" xfId="0" applyFont="1" applyFill="1" applyBorder="1" applyAlignment="1">
      <alignment horizontal="left" vertical="top"/>
    </xf>
    <xf numFmtId="0" fontId="7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left" vertical="top"/>
    </xf>
    <xf numFmtId="0" fontId="14" fillId="2" borderId="3" xfId="0" applyFont="1" applyFill="1" applyBorder="1" applyAlignment="1">
      <alignment horizontal="left" vertical="top"/>
    </xf>
    <xf numFmtId="0" fontId="14" fillId="2" borderId="4" xfId="0" applyFont="1" applyFill="1" applyBorder="1" applyAlignment="1">
      <alignment horizontal="left" vertical="top"/>
    </xf>
    <xf numFmtId="0" fontId="15" fillId="2" borderId="2" xfId="0" applyFont="1" applyFill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horizontal="center" vertical="top"/>
    </xf>
    <xf numFmtId="1" fontId="14" fillId="2" borderId="1" xfId="0" applyNumberFormat="1" applyFont="1" applyFill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W221"/>
  <sheetViews>
    <sheetView tabSelected="1" topLeftCell="A199" workbookViewId="0">
      <selection activeCell="U163" sqref="U163"/>
    </sheetView>
  </sheetViews>
  <sheetFormatPr defaultRowHeight="15.95" customHeight="1" x14ac:dyDescent="0.25"/>
  <cols>
    <col min="1" max="1" width="4.85546875" style="9" customWidth="1"/>
    <col min="2" max="2" width="28.140625" style="74" customWidth="1"/>
    <col min="3" max="3" width="4.85546875" style="69" customWidth="1"/>
    <col min="4" max="4" width="5.7109375" style="70" customWidth="1"/>
    <col min="5" max="5" width="6.28515625" style="70" customWidth="1"/>
    <col min="6" max="6" width="5.7109375" style="70" customWidth="1"/>
    <col min="7" max="8" width="6.42578125" style="70" customWidth="1"/>
    <col min="9" max="9" width="1.5703125" style="5" customWidth="1"/>
    <col min="10" max="10" width="5.140625" style="9" customWidth="1"/>
    <col min="11" max="11" width="28" style="5" customWidth="1"/>
    <col min="12" max="12" width="6.85546875" style="69" customWidth="1"/>
    <col min="13" max="13" width="5.42578125" style="70" customWidth="1"/>
    <col min="14" max="14" width="6.5703125" style="70" customWidth="1"/>
    <col min="15" max="15" width="5.7109375" style="70" customWidth="1"/>
    <col min="16" max="16" width="5.85546875" style="70" customWidth="1"/>
    <col min="17" max="17" width="6.28515625" style="70" customWidth="1"/>
    <col min="18" max="18" width="7" style="5" customWidth="1"/>
    <col min="19" max="16384" width="9.140625" style="5"/>
  </cols>
  <sheetData>
    <row r="1" spans="1:19" s="1" customFormat="1" ht="15.95" customHeight="1" x14ac:dyDescent="0.25">
      <c r="A1" s="29"/>
      <c r="B1" s="10" t="s">
        <v>0</v>
      </c>
      <c r="C1" s="83" t="s">
        <v>29</v>
      </c>
      <c r="D1" s="84"/>
      <c r="E1" s="84"/>
      <c r="F1" s="84"/>
      <c r="G1" s="84"/>
      <c r="H1" s="85"/>
      <c r="I1" s="11"/>
      <c r="J1" s="29"/>
      <c r="K1" s="10" t="s">
        <v>1</v>
      </c>
      <c r="L1" s="83" t="s">
        <v>29</v>
      </c>
      <c r="M1" s="84"/>
      <c r="N1" s="84"/>
      <c r="O1" s="84"/>
      <c r="P1" s="84"/>
      <c r="Q1" s="85"/>
      <c r="S1" s="5"/>
    </row>
    <row r="2" spans="1:19" s="2" customFormat="1" ht="26.25" customHeight="1" x14ac:dyDescent="0.25">
      <c r="A2" s="30" t="s">
        <v>7</v>
      </c>
      <c r="B2" s="10" t="s">
        <v>2</v>
      </c>
      <c r="C2" s="42" t="s">
        <v>8</v>
      </c>
      <c r="D2" s="43" t="s">
        <v>105</v>
      </c>
      <c r="E2" s="43" t="s">
        <v>85</v>
      </c>
      <c r="F2" s="43" t="s">
        <v>4</v>
      </c>
      <c r="G2" s="43" t="s">
        <v>5</v>
      </c>
      <c r="H2" s="43" t="s">
        <v>6</v>
      </c>
      <c r="I2" s="12"/>
      <c r="J2" s="30" t="s">
        <v>7</v>
      </c>
      <c r="K2" s="10" t="s">
        <v>2</v>
      </c>
      <c r="L2" s="42" t="s">
        <v>8</v>
      </c>
      <c r="M2" s="43" t="s">
        <v>105</v>
      </c>
      <c r="N2" s="43" t="s">
        <v>85</v>
      </c>
      <c r="O2" s="43" t="s">
        <v>4</v>
      </c>
      <c r="P2" s="43" t="s">
        <v>5</v>
      </c>
      <c r="Q2" s="43" t="s">
        <v>6</v>
      </c>
      <c r="S2" s="5"/>
    </row>
    <row r="3" spans="1:19" s="3" customFormat="1" ht="33" customHeight="1" x14ac:dyDescent="0.25">
      <c r="A3" s="31">
        <v>173</v>
      </c>
      <c r="B3" s="13" t="s">
        <v>94</v>
      </c>
      <c r="C3" s="44">
        <v>205</v>
      </c>
      <c r="D3" s="45">
        <v>18</v>
      </c>
      <c r="E3" s="46">
        <v>259.42</v>
      </c>
      <c r="F3" s="46">
        <v>8.34</v>
      </c>
      <c r="G3" s="46">
        <v>9.35</v>
      </c>
      <c r="H3" s="46">
        <v>32.53</v>
      </c>
      <c r="I3" s="16"/>
      <c r="J3" s="31">
        <v>173</v>
      </c>
      <c r="K3" s="13" t="s">
        <v>94</v>
      </c>
      <c r="L3" s="44">
        <v>205</v>
      </c>
      <c r="M3" s="45">
        <v>18</v>
      </c>
      <c r="N3" s="46">
        <v>259.42</v>
      </c>
      <c r="O3" s="46">
        <v>8.34</v>
      </c>
      <c r="P3" s="46">
        <v>9.35</v>
      </c>
      <c r="Q3" s="46">
        <v>32.53</v>
      </c>
      <c r="S3" s="5"/>
    </row>
    <row r="4" spans="1:19" s="3" customFormat="1" ht="15.95" customHeight="1" x14ac:dyDescent="0.25">
      <c r="A4" s="31">
        <v>379.01</v>
      </c>
      <c r="B4" s="13" t="s">
        <v>93</v>
      </c>
      <c r="C4" s="44">
        <v>200</v>
      </c>
      <c r="D4" s="45">
        <v>15</v>
      </c>
      <c r="E4" s="46">
        <v>91.8</v>
      </c>
      <c r="F4" s="46">
        <v>3.42</v>
      </c>
      <c r="G4" s="46">
        <v>2.61</v>
      </c>
      <c r="H4" s="46">
        <v>9.16</v>
      </c>
      <c r="I4" s="16"/>
      <c r="J4" s="31">
        <v>379.01</v>
      </c>
      <c r="K4" s="13" t="s">
        <v>93</v>
      </c>
      <c r="L4" s="44">
        <v>200</v>
      </c>
      <c r="M4" s="45">
        <v>15</v>
      </c>
      <c r="N4" s="46">
        <v>91.8</v>
      </c>
      <c r="O4" s="46">
        <v>3.42</v>
      </c>
      <c r="P4" s="46">
        <v>2.61</v>
      </c>
      <c r="Q4" s="46">
        <v>9.16</v>
      </c>
      <c r="S4" s="5"/>
    </row>
    <row r="5" spans="1:19" s="3" customFormat="1" ht="15.95" customHeight="1" x14ac:dyDescent="0.25">
      <c r="A5" s="32" t="s">
        <v>11</v>
      </c>
      <c r="B5" s="13" t="s">
        <v>10</v>
      </c>
      <c r="C5" s="47">
        <v>20</v>
      </c>
      <c r="D5" s="45">
        <v>2.5</v>
      </c>
      <c r="E5" s="48">
        <v>47</v>
      </c>
      <c r="F5" s="48">
        <v>1.52</v>
      </c>
      <c r="G5" s="48">
        <v>0.16</v>
      </c>
      <c r="H5" s="48">
        <v>9.84</v>
      </c>
      <c r="I5" s="16"/>
      <c r="J5" s="32" t="s">
        <v>11</v>
      </c>
      <c r="K5" s="13" t="s">
        <v>10</v>
      </c>
      <c r="L5" s="47">
        <v>20</v>
      </c>
      <c r="M5" s="45">
        <v>2.5</v>
      </c>
      <c r="N5" s="48">
        <v>47</v>
      </c>
      <c r="O5" s="48">
        <v>1.52</v>
      </c>
      <c r="P5" s="48">
        <v>0.16</v>
      </c>
      <c r="Q5" s="48">
        <v>9.84</v>
      </c>
      <c r="S5" s="5"/>
    </row>
    <row r="6" spans="1:19" s="3" customFormat="1" ht="15.95" customHeight="1" x14ac:dyDescent="0.25">
      <c r="A6" s="31">
        <v>2.0099999999999998</v>
      </c>
      <c r="B6" s="18" t="s">
        <v>30</v>
      </c>
      <c r="C6" s="49">
        <v>40</v>
      </c>
      <c r="D6" s="46">
        <v>33</v>
      </c>
      <c r="E6" s="46">
        <v>94</v>
      </c>
      <c r="F6" s="46">
        <v>0.8</v>
      </c>
      <c r="G6" s="46">
        <v>0.8</v>
      </c>
      <c r="H6" s="46">
        <v>19.600000000000001</v>
      </c>
      <c r="I6" s="16"/>
      <c r="J6" s="31">
        <v>2.0099999999999998</v>
      </c>
      <c r="K6" s="18" t="s">
        <v>30</v>
      </c>
      <c r="L6" s="49">
        <v>40</v>
      </c>
      <c r="M6" s="45">
        <v>6.5</v>
      </c>
      <c r="N6" s="46">
        <v>97</v>
      </c>
      <c r="O6" s="46">
        <v>1.6</v>
      </c>
      <c r="P6" s="46">
        <v>0.16</v>
      </c>
      <c r="Q6" s="46">
        <v>22.84</v>
      </c>
      <c r="S6" s="5"/>
    </row>
    <row r="7" spans="1:19" s="3" customFormat="1" ht="15.95" customHeight="1" x14ac:dyDescent="0.25">
      <c r="A7" s="31"/>
      <c r="B7" s="13" t="s">
        <v>22</v>
      </c>
      <c r="C7" s="50">
        <v>200</v>
      </c>
      <c r="D7" s="46">
        <v>33</v>
      </c>
      <c r="E7" s="46">
        <v>94</v>
      </c>
      <c r="F7" s="46">
        <v>0.8</v>
      </c>
      <c r="G7" s="46">
        <v>0.8</v>
      </c>
      <c r="H7" s="46">
        <v>19.600000000000001</v>
      </c>
      <c r="I7" s="16"/>
      <c r="J7" s="31"/>
      <c r="K7" s="13" t="s">
        <v>22</v>
      </c>
      <c r="L7" s="50">
        <v>200</v>
      </c>
      <c r="M7" s="46">
        <v>33</v>
      </c>
      <c r="N7" s="46">
        <v>94</v>
      </c>
      <c r="O7" s="46">
        <v>0.8</v>
      </c>
      <c r="P7" s="46">
        <v>0.8</v>
      </c>
      <c r="Q7" s="46">
        <v>19.600000000000001</v>
      </c>
      <c r="S7" s="5"/>
    </row>
    <row r="8" spans="1:19" s="1" customFormat="1" ht="15.95" customHeight="1" x14ac:dyDescent="0.25">
      <c r="A8" s="29"/>
      <c r="B8" s="10" t="s">
        <v>12</v>
      </c>
      <c r="C8" s="51">
        <f t="shared" ref="C8:H8" si="0">SUM(C3:C7)</f>
        <v>665</v>
      </c>
      <c r="D8" s="43">
        <f t="shared" si="0"/>
        <v>101.5</v>
      </c>
      <c r="E8" s="52">
        <f t="shared" si="0"/>
        <v>586.22</v>
      </c>
      <c r="F8" s="52">
        <f t="shared" si="0"/>
        <v>14.88</v>
      </c>
      <c r="G8" s="52">
        <f t="shared" si="0"/>
        <v>13.72</v>
      </c>
      <c r="H8" s="52">
        <f t="shared" si="0"/>
        <v>90.72999999999999</v>
      </c>
      <c r="I8" s="11"/>
      <c r="J8" s="29"/>
      <c r="K8" s="10" t="s">
        <v>12</v>
      </c>
      <c r="L8" s="71">
        <f t="shared" ref="L8:Q8" si="1">SUM(L3:L7)</f>
        <v>665</v>
      </c>
      <c r="M8" s="60">
        <f t="shared" si="1"/>
        <v>75</v>
      </c>
      <c r="N8" s="57">
        <f t="shared" si="1"/>
        <v>589.22</v>
      </c>
      <c r="O8" s="57">
        <f t="shared" si="1"/>
        <v>15.68</v>
      </c>
      <c r="P8" s="57">
        <f t="shared" si="1"/>
        <v>13.08</v>
      </c>
      <c r="Q8" s="57">
        <f t="shared" si="1"/>
        <v>93.97</v>
      </c>
      <c r="S8" s="5"/>
    </row>
    <row r="9" spans="1:19" ht="15.95" customHeight="1" x14ac:dyDescent="0.25">
      <c r="A9" s="33">
        <v>66</v>
      </c>
      <c r="B9" s="13" t="s">
        <v>50</v>
      </c>
      <c r="C9" s="44">
        <v>60</v>
      </c>
      <c r="D9" s="45">
        <v>12</v>
      </c>
      <c r="E9" s="45">
        <v>48.03</v>
      </c>
      <c r="F9" s="45">
        <v>0.81</v>
      </c>
      <c r="G9" s="45">
        <v>0.09</v>
      </c>
      <c r="H9" s="45">
        <v>9.41</v>
      </c>
      <c r="I9" s="27"/>
      <c r="J9" s="33">
        <v>66.010000000000005</v>
      </c>
      <c r="K9" s="13" t="s">
        <v>50</v>
      </c>
      <c r="L9" s="44">
        <v>100</v>
      </c>
      <c r="M9" s="45">
        <v>20</v>
      </c>
      <c r="N9" s="45">
        <v>75.83</v>
      </c>
      <c r="O9" s="45">
        <v>1.33</v>
      </c>
      <c r="P9" s="45">
        <v>0.15</v>
      </c>
      <c r="Q9" s="45">
        <v>14.62</v>
      </c>
    </row>
    <row r="10" spans="1:19" ht="15.95" customHeight="1" x14ac:dyDescent="0.25">
      <c r="A10" s="31">
        <v>132</v>
      </c>
      <c r="B10" s="13" t="s">
        <v>40</v>
      </c>
      <c r="C10" s="44">
        <v>200</v>
      </c>
      <c r="D10" s="45">
        <v>20</v>
      </c>
      <c r="E10" s="46">
        <v>151.34</v>
      </c>
      <c r="F10" s="46">
        <v>5.82</v>
      </c>
      <c r="G10" s="46">
        <v>6.18</v>
      </c>
      <c r="H10" s="46">
        <v>18.13</v>
      </c>
      <c r="I10" s="16"/>
      <c r="J10" s="31">
        <v>132</v>
      </c>
      <c r="K10" s="13" t="s">
        <v>40</v>
      </c>
      <c r="L10" s="44">
        <v>250</v>
      </c>
      <c r="M10" s="45">
        <v>27</v>
      </c>
      <c r="N10" s="46">
        <v>168.9</v>
      </c>
      <c r="O10" s="46">
        <v>6.13</v>
      </c>
      <c r="P10" s="46">
        <v>6.43</v>
      </c>
      <c r="Q10" s="46">
        <v>18.55</v>
      </c>
    </row>
    <row r="11" spans="1:19" s="3" customFormat="1" ht="15.95" customHeight="1" x14ac:dyDescent="0.25">
      <c r="A11" s="32">
        <v>151.01</v>
      </c>
      <c r="B11" s="13" t="s">
        <v>31</v>
      </c>
      <c r="C11" s="47">
        <v>90</v>
      </c>
      <c r="D11" s="45">
        <v>40</v>
      </c>
      <c r="E11" s="48">
        <v>322.10000000000002</v>
      </c>
      <c r="F11" s="48">
        <v>9.17</v>
      </c>
      <c r="G11" s="48">
        <v>18.010000000000002</v>
      </c>
      <c r="H11" s="48">
        <v>2.94</v>
      </c>
      <c r="I11" s="16"/>
      <c r="J11" s="31">
        <v>151.01</v>
      </c>
      <c r="K11" s="20" t="s">
        <v>31</v>
      </c>
      <c r="L11" s="58">
        <v>100</v>
      </c>
      <c r="M11" s="45">
        <v>48</v>
      </c>
      <c r="N11" s="46">
        <v>348.04</v>
      </c>
      <c r="O11" s="46">
        <v>11.23</v>
      </c>
      <c r="P11" s="46">
        <v>31.5</v>
      </c>
      <c r="Q11" s="46">
        <v>3.84</v>
      </c>
      <c r="S11" s="5"/>
    </row>
    <row r="12" spans="1:19" s="4" customFormat="1" ht="36" customHeight="1" x14ac:dyDescent="0.25">
      <c r="A12" s="32">
        <v>302.01</v>
      </c>
      <c r="B12" s="13" t="s">
        <v>32</v>
      </c>
      <c r="C12" s="47">
        <v>150</v>
      </c>
      <c r="D12" s="45">
        <v>7</v>
      </c>
      <c r="E12" s="48">
        <v>192.7</v>
      </c>
      <c r="F12" s="48">
        <v>4.6100000000000003</v>
      </c>
      <c r="G12" s="48">
        <v>4.67</v>
      </c>
      <c r="H12" s="53">
        <v>33.020000000000003</v>
      </c>
      <c r="I12" s="21"/>
      <c r="J12" s="31">
        <v>302.02999999999997</v>
      </c>
      <c r="K12" s="20" t="s">
        <v>32</v>
      </c>
      <c r="L12" s="58">
        <v>180</v>
      </c>
      <c r="M12" s="45">
        <v>7.5</v>
      </c>
      <c r="N12" s="46">
        <v>205.91</v>
      </c>
      <c r="O12" s="46">
        <v>5.38</v>
      </c>
      <c r="P12" s="46">
        <v>3.12</v>
      </c>
      <c r="Q12" s="46">
        <v>37.479999999999997</v>
      </c>
      <c r="S12" s="5"/>
    </row>
    <row r="13" spans="1:19" s="4" customFormat="1" ht="15.95" customHeight="1" x14ac:dyDescent="0.25">
      <c r="A13" s="31" t="s">
        <v>14</v>
      </c>
      <c r="B13" s="13" t="s">
        <v>13</v>
      </c>
      <c r="C13" s="44">
        <v>180</v>
      </c>
      <c r="D13" s="46">
        <v>12</v>
      </c>
      <c r="E13" s="46">
        <v>58</v>
      </c>
      <c r="F13" s="46">
        <v>1</v>
      </c>
      <c r="G13" s="46">
        <v>0.2</v>
      </c>
      <c r="H13" s="46">
        <v>20.2</v>
      </c>
      <c r="I13" s="16"/>
      <c r="J13" s="31" t="s">
        <v>14</v>
      </c>
      <c r="K13" s="20" t="s">
        <v>13</v>
      </c>
      <c r="L13" s="58">
        <v>180</v>
      </c>
      <c r="M13" s="45">
        <v>12</v>
      </c>
      <c r="N13" s="46">
        <v>58</v>
      </c>
      <c r="O13" s="46">
        <v>1</v>
      </c>
      <c r="P13" s="46">
        <v>0.2</v>
      </c>
      <c r="Q13" s="46">
        <v>20.2</v>
      </c>
      <c r="S13" s="5"/>
    </row>
    <row r="14" spans="1:19" s="3" customFormat="1" ht="15.95" customHeight="1" x14ac:dyDescent="0.25">
      <c r="A14" s="32" t="s">
        <v>15</v>
      </c>
      <c r="B14" s="13" t="s">
        <v>10</v>
      </c>
      <c r="C14" s="47">
        <v>20</v>
      </c>
      <c r="D14" s="45">
        <v>2.5</v>
      </c>
      <c r="E14" s="48">
        <v>47</v>
      </c>
      <c r="F14" s="48">
        <v>1.52</v>
      </c>
      <c r="G14" s="48">
        <v>0.16</v>
      </c>
      <c r="H14" s="48">
        <v>9.84</v>
      </c>
      <c r="I14" s="16"/>
      <c r="J14" s="31" t="s">
        <v>15</v>
      </c>
      <c r="K14" s="13" t="s">
        <v>10</v>
      </c>
      <c r="L14" s="47">
        <v>20</v>
      </c>
      <c r="M14" s="45">
        <v>2.5</v>
      </c>
      <c r="N14" s="46">
        <v>47</v>
      </c>
      <c r="O14" s="46">
        <v>1.52</v>
      </c>
      <c r="P14" s="46">
        <v>0.16</v>
      </c>
      <c r="Q14" s="46">
        <v>9.84</v>
      </c>
      <c r="S14" s="5"/>
    </row>
    <row r="15" spans="1:19" s="3" customFormat="1" ht="15.95" customHeight="1" x14ac:dyDescent="0.25">
      <c r="A15" s="31" t="s">
        <v>15</v>
      </c>
      <c r="B15" s="13" t="s">
        <v>16</v>
      </c>
      <c r="C15" s="50">
        <v>30</v>
      </c>
      <c r="D15" s="45">
        <v>2.5</v>
      </c>
      <c r="E15" s="46">
        <v>77.7</v>
      </c>
      <c r="F15" s="46">
        <v>2.5499999999999998</v>
      </c>
      <c r="G15" s="46">
        <v>0.99</v>
      </c>
      <c r="H15" s="46">
        <v>14.49</v>
      </c>
      <c r="I15" s="16"/>
      <c r="J15" s="31" t="s">
        <v>15</v>
      </c>
      <c r="K15" s="13" t="s">
        <v>16</v>
      </c>
      <c r="L15" s="50">
        <v>60</v>
      </c>
      <c r="M15" s="45">
        <v>5</v>
      </c>
      <c r="N15" s="46">
        <v>155.4</v>
      </c>
      <c r="O15" s="46">
        <v>5.0999999999999996</v>
      </c>
      <c r="P15" s="46">
        <v>1.98</v>
      </c>
      <c r="Q15" s="46">
        <v>28.98</v>
      </c>
      <c r="S15" s="5"/>
    </row>
    <row r="16" spans="1:19" s="1" customFormat="1" ht="15.95" customHeight="1" x14ac:dyDescent="0.25">
      <c r="A16" s="29"/>
      <c r="B16" s="10" t="s">
        <v>12</v>
      </c>
      <c r="C16" s="51">
        <f t="shared" ref="C16:H16" si="2">SUM(C9:C15)</f>
        <v>730</v>
      </c>
      <c r="D16" s="52">
        <f t="shared" ref="D16" si="3">SUM(D9:D15)</f>
        <v>96</v>
      </c>
      <c r="E16" s="52">
        <f t="shared" si="2"/>
        <v>896.87000000000012</v>
      </c>
      <c r="F16" s="52">
        <f t="shared" si="2"/>
        <v>25.48</v>
      </c>
      <c r="G16" s="52">
        <f t="shared" si="2"/>
        <v>30.3</v>
      </c>
      <c r="H16" s="52">
        <f t="shared" si="2"/>
        <v>108.03</v>
      </c>
      <c r="I16" s="11"/>
      <c r="J16" s="29"/>
      <c r="K16" s="10" t="s">
        <v>12</v>
      </c>
      <c r="L16" s="51">
        <f t="shared" ref="L16:Q16" si="4">SUM(L9:L15)</f>
        <v>890</v>
      </c>
      <c r="M16" s="43">
        <f>SUM(M9:M15)</f>
        <v>122</v>
      </c>
      <c r="N16" s="52">
        <f t="shared" si="4"/>
        <v>1059.08</v>
      </c>
      <c r="O16" s="52">
        <f t="shared" si="4"/>
        <v>31.689999999999998</v>
      </c>
      <c r="P16" s="52">
        <f t="shared" si="4"/>
        <v>43.539999999999992</v>
      </c>
      <c r="Q16" s="52">
        <f t="shared" si="4"/>
        <v>133.51000000000002</v>
      </c>
      <c r="S16" s="5"/>
    </row>
    <row r="17" spans="1:113" s="1" customFormat="1" ht="15.95" customHeight="1" x14ac:dyDescent="0.25">
      <c r="A17" s="29"/>
      <c r="B17" s="10" t="s">
        <v>17</v>
      </c>
      <c r="C17" s="51">
        <f t="shared" ref="C17:H17" si="5">C16+C8</f>
        <v>1395</v>
      </c>
      <c r="D17" s="52">
        <f t="shared" ref="D17" si="6">D16+D8</f>
        <v>197.5</v>
      </c>
      <c r="E17" s="52">
        <f t="shared" si="5"/>
        <v>1483.0900000000001</v>
      </c>
      <c r="F17" s="52">
        <f t="shared" si="5"/>
        <v>40.36</v>
      </c>
      <c r="G17" s="52">
        <f t="shared" si="5"/>
        <v>44.02</v>
      </c>
      <c r="H17" s="52">
        <f t="shared" si="5"/>
        <v>198.76</v>
      </c>
      <c r="I17" s="11"/>
      <c r="J17" s="29"/>
      <c r="K17" s="10" t="s">
        <v>17</v>
      </c>
      <c r="L17" s="51">
        <f t="shared" ref="L17:Q17" si="7">L16+L8</f>
        <v>1555</v>
      </c>
      <c r="M17" s="43">
        <f t="shared" ref="M17" si="8">M16+M8</f>
        <v>197</v>
      </c>
      <c r="N17" s="52">
        <f t="shared" si="7"/>
        <v>1648.3</v>
      </c>
      <c r="O17" s="52">
        <f t="shared" si="7"/>
        <v>47.37</v>
      </c>
      <c r="P17" s="52">
        <f t="shared" si="7"/>
        <v>56.61999999999999</v>
      </c>
      <c r="Q17" s="52">
        <f t="shared" si="7"/>
        <v>227.48000000000002</v>
      </c>
      <c r="S17" s="5"/>
    </row>
    <row r="18" spans="1:113" s="3" customFormat="1" ht="15.95" customHeight="1" x14ac:dyDescent="0.25">
      <c r="A18" s="31">
        <v>1551.02</v>
      </c>
      <c r="B18" s="13" t="s">
        <v>24</v>
      </c>
      <c r="C18" s="47">
        <v>100</v>
      </c>
      <c r="D18" s="48">
        <v>13</v>
      </c>
      <c r="E18" s="46">
        <v>414</v>
      </c>
      <c r="F18" s="46">
        <v>8.5</v>
      </c>
      <c r="G18" s="46">
        <v>11.3</v>
      </c>
      <c r="H18" s="46">
        <v>69.7</v>
      </c>
      <c r="I18" s="16"/>
      <c r="J18" s="31">
        <v>1551.02</v>
      </c>
      <c r="K18" s="13" t="s">
        <v>24</v>
      </c>
      <c r="L18" s="47">
        <v>100</v>
      </c>
      <c r="M18" s="48">
        <v>13</v>
      </c>
      <c r="N18" s="46">
        <v>414</v>
      </c>
      <c r="O18" s="46">
        <v>8.5</v>
      </c>
      <c r="P18" s="46">
        <v>11.3</v>
      </c>
      <c r="Q18" s="46">
        <v>69.7</v>
      </c>
      <c r="S18" s="5"/>
    </row>
    <row r="19" spans="1:113" s="3" customFormat="1" ht="15.75" customHeight="1" x14ac:dyDescent="0.25">
      <c r="A19" s="33">
        <v>382</v>
      </c>
      <c r="B19" s="26" t="s">
        <v>9</v>
      </c>
      <c r="C19" s="47">
        <v>200</v>
      </c>
      <c r="D19" s="48">
        <v>17</v>
      </c>
      <c r="E19" s="48">
        <v>95.19</v>
      </c>
      <c r="F19" s="48">
        <v>4.3600000000000003</v>
      </c>
      <c r="G19" s="48">
        <v>3.4</v>
      </c>
      <c r="H19" s="45">
        <v>6.81</v>
      </c>
      <c r="I19" s="16"/>
      <c r="J19" s="33">
        <v>382</v>
      </c>
      <c r="K19" s="17" t="s">
        <v>9</v>
      </c>
      <c r="L19" s="47">
        <v>200</v>
      </c>
      <c r="M19" s="48">
        <v>17</v>
      </c>
      <c r="N19" s="48">
        <v>95.19</v>
      </c>
      <c r="O19" s="48">
        <v>4.3600000000000003</v>
      </c>
      <c r="P19" s="48">
        <v>3.4</v>
      </c>
      <c r="Q19" s="45">
        <v>6.81</v>
      </c>
      <c r="S19" s="5"/>
    </row>
    <row r="20" spans="1:113" s="3" customFormat="1" ht="15.75" customHeight="1" x14ac:dyDescent="0.25">
      <c r="A20" s="31"/>
      <c r="B20" s="10" t="s">
        <v>12</v>
      </c>
      <c r="C20" s="51">
        <f>SUM(C18:C19)</f>
        <v>300</v>
      </c>
      <c r="D20" s="52">
        <f t="shared" ref="D20" si="9">SUM(D18:D19)</f>
        <v>30</v>
      </c>
      <c r="E20" s="52">
        <f>SUM(E18:E19)</f>
        <v>509.19</v>
      </c>
      <c r="F20" s="52">
        <f>SUM(F18:F19)</f>
        <v>12.86</v>
      </c>
      <c r="G20" s="52">
        <f>SUM(G18:G19)</f>
        <v>14.700000000000001</v>
      </c>
      <c r="H20" s="52">
        <f>SUM(H18:H19)</f>
        <v>76.510000000000005</v>
      </c>
      <c r="I20" s="16"/>
      <c r="J20" s="31"/>
      <c r="K20" s="10" t="s">
        <v>12</v>
      </c>
      <c r="L20" s="51">
        <f t="shared" ref="L20:Q20" si="10">SUM(L18:L19)</f>
        <v>300</v>
      </c>
      <c r="M20" s="52">
        <f t="shared" ref="M20" si="11">SUM(M18:M19)</f>
        <v>30</v>
      </c>
      <c r="N20" s="52">
        <f t="shared" si="10"/>
        <v>509.19</v>
      </c>
      <c r="O20" s="52">
        <f t="shared" si="10"/>
        <v>12.86</v>
      </c>
      <c r="P20" s="52">
        <f t="shared" si="10"/>
        <v>14.700000000000001</v>
      </c>
      <c r="Q20" s="52">
        <f t="shared" si="10"/>
        <v>76.510000000000005</v>
      </c>
      <c r="S20" s="5"/>
    </row>
    <row r="21" spans="1:113" s="1" customFormat="1" ht="26.25" customHeight="1" x14ac:dyDescent="0.25">
      <c r="A21" s="29"/>
      <c r="B21" s="10" t="s">
        <v>19</v>
      </c>
      <c r="C21" s="51">
        <f t="shared" ref="C21:H21" si="12">C20+C17</f>
        <v>1695</v>
      </c>
      <c r="D21" s="52">
        <f t="shared" ref="D21" si="13">D20+D17</f>
        <v>227.5</v>
      </c>
      <c r="E21" s="52">
        <f t="shared" si="12"/>
        <v>1992.2800000000002</v>
      </c>
      <c r="F21" s="52">
        <f t="shared" si="12"/>
        <v>53.22</v>
      </c>
      <c r="G21" s="52">
        <f t="shared" si="12"/>
        <v>58.720000000000006</v>
      </c>
      <c r="H21" s="52">
        <f t="shared" si="12"/>
        <v>275.27</v>
      </c>
      <c r="I21" s="11"/>
      <c r="J21" s="29"/>
      <c r="K21" s="10" t="s">
        <v>19</v>
      </c>
      <c r="L21" s="51">
        <f t="shared" ref="L21:Q21" si="14">L20+L17</f>
        <v>1855</v>
      </c>
      <c r="M21" s="52">
        <f t="shared" ref="M21" si="15">M20+M17</f>
        <v>227</v>
      </c>
      <c r="N21" s="52">
        <f t="shared" si="14"/>
        <v>2157.4899999999998</v>
      </c>
      <c r="O21" s="52">
        <f t="shared" si="14"/>
        <v>60.23</v>
      </c>
      <c r="P21" s="52">
        <f t="shared" si="14"/>
        <v>71.319999999999993</v>
      </c>
      <c r="Q21" s="52">
        <f t="shared" si="14"/>
        <v>303.99</v>
      </c>
      <c r="R21" s="3"/>
      <c r="S21" s="5"/>
    </row>
    <row r="22" spans="1:113" ht="108.75" customHeight="1" x14ac:dyDescent="0.25">
      <c r="A22" s="34"/>
      <c r="B22" s="19"/>
      <c r="C22" s="54"/>
      <c r="D22" s="55"/>
      <c r="E22" s="55"/>
      <c r="F22" s="55"/>
      <c r="G22" s="55"/>
      <c r="H22" s="55"/>
      <c r="I22" s="11"/>
      <c r="J22" s="34"/>
      <c r="K22" s="19"/>
      <c r="L22" s="54"/>
      <c r="M22" s="55"/>
      <c r="N22" s="55"/>
      <c r="O22" s="55"/>
      <c r="P22" s="55"/>
      <c r="Q22" s="55"/>
    </row>
    <row r="23" spans="1:113" ht="15.95" customHeight="1" x14ac:dyDescent="0.25">
      <c r="A23" s="29"/>
      <c r="B23" s="10" t="s">
        <v>0</v>
      </c>
      <c r="C23" s="83" t="s">
        <v>33</v>
      </c>
      <c r="D23" s="84"/>
      <c r="E23" s="84"/>
      <c r="F23" s="84"/>
      <c r="G23" s="84"/>
      <c r="H23" s="85"/>
      <c r="I23" s="11"/>
      <c r="J23" s="29"/>
      <c r="K23" s="10" t="s">
        <v>1</v>
      </c>
      <c r="L23" s="83" t="s">
        <v>33</v>
      </c>
      <c r="M23" s="84"/>
      <c r="N23" s="84"/>
      <c r="O23" s="84"/>
      <c r="P23" s="84"/>
      <c r="Q23" s="85"/>
    </row>
    <row r="24" spans="1:113" s="2" customFormat="1" ht="30.75" customHeight="1" x14ac:dyDescent="0.25">
      <c r="A24" s="30" t="s">
        <v>7</v>
      </c>
      <c r="B24" s="10" t="s">
        <v>2</v>
      </c>
      <c r="C24" s="42" t="s">
        <v>8</v>
      </c>
      <c r="D24" s="43" t="s">
        <v>105</v>
      </c>
      <c r="E24" s="43" t="s">
        <v>85</v>
      </c>
      <c r="F24" s="43" t="s">
        <v>4</v>
      </c>
      <c r="G24" s="43" t="s">
        <v>5</v>
      </c>
      <c r="H24" s="43" t="s">
        <v>6</v>
      </c>
      <c r="I24" s="12"/>
      <c r="J24" s="30" t="s">
        <v>7</v>
      </c>
      <c r="K24" s="10" t="s">
        <v>2</v>
      </c>
      <c r="L24" s="42" t="s">
        <v>8</v>
      </c>
      <c r="M24" s="43" t="s">
        <v>105</v>
      </c>
      <c r="N24" s="43" t="s">
        <v>85</v>
      </c>
      <c r="O24" s="43" t="s">
        <v>4</v>
      </c>
      <c r="P24" s="43" t="s">
        <v>5</v>
      </c>
      <c r="Q24" s="43" t="s">
        <v>6</v>
      </c>
      <c r="S24" s="5"/>
    </row>
    <row r="25" spans="1:113" s="7" customFormat="1" ht="34.5" customHeight="1" x14ac:dyDescent="0.25">
      <c r="A25" s="33">
        <v>7</v>
      </c>
      <c r="B25" s="73" t="s">
        <v>113</v>
      </c>
      <c r="C25" s="44">
        <v>100</v>
      </c>
      <c r="D25" s="45">
        <v>54</v>
      </c>
      <c r="E25" s="45">
        <v>139.65</v>
      </c>
      <c r="F25" s="45">
        <v>9.4700000000000006</v>
      </c>
      <c r="G25" s="45">
        <v>4.5199999999999996</v>
      </c>
      <c r="H25" s="45">
        <v>4.01</v>
      </c>
      <c r="I25" s="19"/>
      <c r="J25" s="33">
        <v>7.01</v>
      </c>
      <c r="K25" s="73" t="s">
        <v>114</v>
      </c>
      <c r="L25" s="44">
        <v>110</v>
      </c>
      <c r="M25" s="45">
        <v>60</v>
      </c>
      <c r="N25" s="46">
        <v>249.03</v>
      </c>
      <c r="O25" s="46">
        <v>15.87</v>
      </c>
      <c r="P25" s="46">
        <v>16.63</v>
      </c>
      <c r="Q25" s="46">
        <v>7.71</v>
      </c>
      <c r="R25" s="8"/>
      <c r="S25" s="8"/>
      <c r="T25" s="8"/>
      <c r="U25" s="8"/>
      <c r="V25" s="8"/>
      <c r="W25" s="8"/>
      <c r="X25" s="8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</row>
    <row r="26" spans="1:113" ht="30.75" customHeight="1" x14ac:dyDescent="0.25">
      <c r="A26" s="32">
        <v>202</v>
      </c>
      <c r="B26" s="13" t="s">
        <v>34</v>
      </c>
      <c r="C26" s="50">
        <v>150</v>
      </c>
      <c r="D26" s="45">
        <v>10</v>
      </c>
      <c r="E26" s="48">
        <v>203.74</v>
      </c>
      <c r="F26" s="48">
        <v>5.28</v>
      </c>
      <c r="G26" s="48">
        <v>4.34</v>
      </c>
      <c r="H26" s="48">
        <v>30.3</v>
      </c>
      <c r="I26" s="16"/>
      <c r="J26" s="32">
        <v>202.02</v>
      </c>
      <c r="K26" s="13" t="s">
        <v>34</v>
      </c>
      <c r="L26" s="50">
        <v>180</v>
      </c>
      <c r="M26" s="45">
        <v>11</v>
      </c>
      <c r="N26" s="48">
        <v>216.54</v>
      </c>
      <c r="O26" s="48">
        <v>5.86</v>
      </c>
      <c r="P26" s="48">
        <v>4.8099999999999996</v>
      </c>
      <c r="Q26" s="48">
        <v>37.409999999999997</v>
      </c>
    </row>
    <row r="27" spans="1:113" ht="15.95" customHeight="1" x14ac:dyDescent="0.25">
      <c r="A27" s="33" t="s">
        <v>20</v>
      </c>
      <c r="B27" s="13" t="s">
        <v>21</v>
      </c>
      <c r="C27" s="44">
        <v>200</v>
      </c>
      <c r="D27" s="45">
        <v>4</v>
      </c>
      <c r="E27" s="45">
        <v>14.28</v>
      </c>
      <c r="F27" s="45">
        <v>0.16</v>
      </c>
      <c r="G27" s="45">
        <v>0.04</v>
      </c>
      <c r="H27" s="45">
        <v>1.2</v>
      </c>
      <c r="I27" s="19"/>
      <c r="J27" s="33" t="s">
        <v>20</v>
      </c>
      <c r="K27" s="13" t="s">
        <v>21</v>
      </c>
      <c r="L27" s="44">
        <v>200</v>
      </c>
      <c r="M27" s="45">
        <v>4</v>
      </c>
      <c r="N27" s="45">
        <v>14.28</v>
      </c>
      <c r="O27" s="45">
        <v>0.16</v>
      </c>
      <c r="P27" s="45">
        <v>0.04</v>
      </c>
      <c r="Q27" s="45">
        <v>1.2</v>
      </c>
    </row>
    <row r="28" spans="1:113" ht="15.95" customHeight="1" x14ac:dyDescent="0.25">
      <c r="A28" s="32"/>
      <c r="B28" s="13" t="s">
        <v>102</v>
      </c>
      <c r="C28" s="47">
        <v>40</v>
      </c>
      <c r="D28" s="48">
        <v>10</v>
      </c>
      <c r="E28" s="48">
        <v>165.6</v>
      </c>
      <c r="F28" s="48">
        <v>3.4</v>
      </c>
      <c r="G28" s="48">
        <v>4.5199999999999996</v>
      </c>
      <c r="H28" s="48">
        <v>27.88</v>
      </c>
      <c r="I28" s="16"/>
      <c r="J28" s="32"/>
      <c r="K28" s="13" t="s">
        <v>102</v>
      </c>
      <c r="L28" s="47">
        <v>40</v>
      </c>
      <c r="M28" s="48">
        <v>10</v>
      </c>
      <c r="N28" s="48">
        <v>165.6</v>
      </c>
      <c r="O28" s="48">
        <v>3.4</v>
      </c>
      <c r="P28" s="48">
        <v>4.5199999999999996</v>
      </c>
      <c r="Q28" s="48">
        <v>27.88</v>
      </c>
    </row>
    <row r="29" spans="1:113" ht="15.95" customHeight="1" x14ac:dyDescent="0.25">
      <c r="A29" s="32" t="s">
        <v>11</v>
      </c>
      <c r="B29" s="13" t="s">
        <v>10</v>
      </c>
      <c r="C29" s="47">
        <v>20</v>
      </c>
      <c r="D29" s="45">
        <v>6</v>
      </c>
      <c r="E29" s="46">
        <v>94</v>
      </c>
      <c r="F29" s="46">
        <v>3.04</v>
      </c>
      <c r="G29" s="46">
        <v>0.32</v>
      </c>
      <c r="H29" s="46">
        <v>19.68</v>
      </c>
      <c r="I29" s="16"/>
      <c r="J29" s="32" t="s">
        <v>11</v>
      </c>
      <c r="K29" s="13" t="s">
        <v>10</v>
      </c>
      <c r="L29" s="47">
        <v>40</v>
      </c>
      <c r="M29" s="45">
        <v>6</v>
      </c>
      <c r="N29" s="46">
        <v>94</v>
      </c>
      <c r="O29" s="46">
        <v>3.04</v>
      </c>
      <c r="P29" s="46">
        <v>0.32</v>
      </c>
      <c r="Q29" s="46">
        <v>19.68</v>
      </c>
    </row>
    <row r="30" spans="1:113" ht="15.95" customHeight="1" x14ac:dyDescent="0.25">
      <c r="A30" s="29"/>
      <c r="B30" s="10" t="s">
        <v>12</v>
      </c>
      <c r="C30" s="56">
        <f t="shared" ref="C30:H30" si="16">SUM(C25:C29)</f>
        <v>510</v>
      </c>
      <c r="D30" s="57">
        <f t="shared" si="16"/>
        <v>84</v>
      </c>
      <c r="E30" s="57">
        <f t="shared" si="16"/>
        <v>617.27</v>
      </c>
      <c r="F30" s="57">
        <f t="shared" si="16"/>
        <v>21.349999999999998</v>
      </c>
      <c r="G30" s="57">
        <f t="shared" si="16"/>
        <v>13.739999999999998</v>
      </c>
      <c r="H30" s="57">
        <f t="shared" si="16"/>
        <v>83.07</v>
      </c>
      <c r="I30" s="11"/>
      <c r="J30" s="29"/>
      <c r="K30" s="10" t="s">
        <v>12</v>
      </c>
      <c r="L30" s="71">
        <f t="shared" ref="L30:Q30" si="17">SUM(L25:L29)</f>
        <v>570</v>
      </c>
      <c r="M30" s="72">
        <f t="shared" si="17"/>
        <v>91</v>
      </c>
      <c r="N30" s="72">
        <f t="shared" si="17"/>
        <v>739.44999999999993</v>
      </c>
      <c r="O30" s="72">
        <f t="shared" si="17"/>
        <v>28.33</v>
      </c>
      <c r="P30" s="72">
        <f t="shared" si="17"/>
        <v>26.319999999999997</v>
      </c>
      <c r="Q30" s="57">
        <f t="shared" si="17"/>
        <v>93.88</v>
      </c>
    </row>
    <row r="31" spans="1:113" s="3" customFormat="1" ht="31.5" customHeight="1" x14ac:dyDescent="0.25">
      <c r="A31" s="31">
        <v>44.01</v>
      </c>
      <c r="B31" s="13" t="s">
        <v>86</v>
      </c>
      <c r="C31" s="44">
        <v>60</v>
      </c>
      <c r="D31" s="45">
        <v>7</v>
      </c>
      <c r="E31" s="46">
        <v>43.62</v>
      </c>
      <c r="F31" s="46">
        <v>0.84</v>
      </c>
      <c r="G31" s="46">
        <v>3.05</v>
      </c>
      <c r="H31" s="46">
        <v>2.5</v>
      </c>
      <c r="I31" s="16"/>
      <c r="J31" s="31">
        <v>44.02</v>
      </c>
      <c r="K31" s="13" t="s">
        <v>86</v>
      </c>
      <c r="L31" s="44">
        <v>100</v>
      </c>
      <c r="M31" s="45">
        <v>11</v>
      </c>
      <c r="N31" s="46">
        <v>72.7</v>
      </c>
      <c r="O31" s="46">
        <v>1.4</v>
      </c>
      <c r="P31" s="46">
        <v>5.09</v>
      </c>
      <c r="Q31" s="46">
        <v>4.17</v>
      </c>
      <c r="S31" s="5"/>
    </row>
    <row r="32" spans="1:113" s="3" customFormat="1" ht="31.5" customHeight="1" x14ac:dyDescent="0.25">
      <c r="A32" s="31">
        <v>96.09</v>
      </c>
      <c r="B32" s="20" t="s">
        <v>80</v>
      </c>
      <c r="C32" s="58">
        <v>200</v>
      </c>
      <c r="D32" s="45">
        <v>22</v>
      </c>
      <c r="E32" s="46">
        <v>161.54</v>
      </c>
      <c r="F32" s="46">
        <v>4.0999999999999996</v>
      </c>
      <c r="G32" s="46">
        <v>9.1300000000000008</v>
      </c>
      <c r="H32" s="46">
        <v>15</v>
      </c>
      <c r="I32" s="16"/>
      <c r="J32" s="31">
        <v>96.1</v>
      </c>
      <c r="K32" s="20" t="s">
        <v>80</v>
      </c>
      <c r="L32" s="58">
        <v>250</v>
      </c>
      <c r="M32" s="45">
        <v>28</v>
      </c>
      <c r="N32" s="46">
        <v>210.43</v>
      </c>
      <c r="O32" s="46">
        <v>5.03</v>
      </c>
      <c r="P32" s="46">
        <v>12.42</v>
      </c>
      <c r="Q32" s="46">
        <v>18.36</v>
      </c>
      <c r="S32" s="5"/>
    </row>
    <row r="33" spans="1:19" ht="32.25" customHeight="1" x14ac:dyDescent="0.25">
      <c r="A33" s="31">
        <v>229</v>
      </c>
      <c r="B33" s="13" t="s">
        <v>46</v>
      </c>
      <c r="C33" s="50">
        <v>90</v>
      </c>
      <c r="D33" s="45">
        <v>27</v>
      </c>
      <c r="E33" s="46">
        <v>106.34</v>
      </c>
      <c r="F33" s="46">
        <v>10.48</v>
      </c>
      <c r="G33" s="46">
        <v>5.58</v>
      </c>
      <c r="H33" s="46">
        <v>2.66</v>
      </c>
      <c r="I33" s="16"/>
      <c r="J33" s="31">
        <v>229</v>
      </c>
      <c r="K33" s="13" t="s">
        <v>46</v>
      </c>
      <c r="L33" s="50">
        <v>100</v>
      </c>
      <c r="M33" s="45">
        <v>33</v>
      </c>
      <c r="N33" s="46">
        <v>154.97999999999999</v>
      </c>
      <c r="O33" s="46">
        <v>10.59</v>
      </c>
      <c r="P33" s="46">
        <v>10.59</v>
      </c>
      <c r="Q33" s="46">
        <v>3.52</v>
      </c>
    </row>
    <row r="34" spans="1:19" ht="30" customHeight="1" x14ac:dyDescent="0.25">
      <c r="A34" s="31">
        <v>1541.01</v>
      </c>
      <c r="B34" s="13" t="s">
        <v>23</v>
      </c>
      <c r="C34" s="50">
        <v>180</v>
      </c>
      <c r="D34" s="46">
        <v>12</v>
      </c>
      <c r="E34" s="46">
        <v>169.49</v>
      </c>
      <c r="F34" s="46">
        <v>3.83</v>
      </c>
      <c r="G34" s="46">
        <v>5.42</v>
      </c>
      <c r="H34" s="46">
        <v>25.04</v>
      </c>
      <c r="I34" s="16"/>
      <c r="J34" s="31">
        <v>1541</v>
      </c>
      <c r="K34" s="13" t="s">
        <v>23</v>
      </c>
      <c r="L34" s="50">
        <v>180</v>
      </c>
      <c r="M34" s="46">
        <v>12</v>
      </c>
      <c r="N34" s="46">
        <v>169.49</v>
      </c>
      <c r="O34" s="46">
        <v>3.83</v>
      </c>
      <c r="P34" s="46">
        <v>5.42</v>
      </c>
      <c r="Q34" s="46">
        <v>25.04</v>
      </c>
    </row>
    <row r="35" spans="1:19" s="4" customFormat="1" ht="15.95" customHeight="1" x14ac:dyDescent="0.25">
      <c r="A35" s="31">
        <v>66</v>
      </c>
      <c r="B35" s="13" t="s">
        <v>55</v>
      </c>
      <c r="C35" s="50">
        <v>180</v>
      </c>
      <c r="D35" s="46">
        <v>10</v>
      </c>
      <c r="E35" s="46">
        <v>30.66</v>
      </c>
      <c r="F35" s="46">
        <v>0.11</v>
      </c>
      <c r="G35" s="46">
        <v>0.11</v>
      </c>
      <c r="H35" s="46">
        <v>4.17</v>
      </c>
      <c r="I35" s="16"/>
      <c r="J35" s="31">
        <v>66</v>
      </c>
      <c r="K35" s="13" t="s">
        <v>55</v>
      </c>
      <c r="L35" s="50">
        <v>180</v>
      </c>
      <c r="M35" s="46">
        <v>10</v>
      </c>
      <c r="N35" s="46">
        <v>30.66</v>
      </c>
      <c r="O35" s="46">
        <v>0.11</v>
      </c>
      <c r="P35" s="46">
        <v>0.11</v>
      </c>
      <c r="Q35" s="46">
        <v>4.17</v>
      </c>
      <c r="S35" s="5"/>
    </row>
    <row r="36" spans="1:19" s="3" customFormat="1" ht="15.95" customHeight="1" x14ac:dyDescent="0.25">
      <c r="A36" s="32" t="s">
        <v>15</v>
      </c>
      <c r="B36" s="13" t="s">
        <v>10</v>
      </c>
      <c r="C36" s="47">
        <v>20</v>
      </c>
      <c r="D36" s="45">
        <v>2.5</v>
      </c>
      <c r="E36" s="48">
        <v>47</v>
      </c>
      <c r="F36" s="48">
        <v>1.52</v>
      </c>
      <c r="G36" s="48">
        <v>0.16</v>
      </c>
      <c r="H36" s="48">
        <v>9.84</v>
      </c>
      <c r="I36" s="16"/>
      <c r="J36" s="31" t="s">
        <v>15</v>
      </c>
      <c r="K36" s="13" t="s">
        <v>10</v>
      </c>
      <c r="L36" s="47">
        <v>20</v>
      </c>
      <c r="M36" s="45">
        <v>2.5</v>
      </c>
      <c r="N36" s="46">
        <v>47</v>
      </c>
      <c r="O36" s="46">
        <v>1.52</v>
      </c>
      <c r="P36" s="46">
        <v>0.16</v>
      </c>
      <c r="Q36" s="46">
        <v>9.84</v>
      </c>
      <c r="S36" s="5"/>
    </row>
    <row r="37" spans="1:19" s="3" customFormat="1" ht="15.95" customHeight="1" x14ac:dyDescent="0.25">
      <c r="A37" s="31" t="s">
        <v>15</v>
      </c>
      <c r="B37" s="13" t="s">
        <v>16</v>
      </c>
      <c r="C37" s="50">
        <v>30</v>
      </c>
      <c r="D37" s="45">
        <v>2.5</v>
      </c>
      <c r="E37" s="46">
        <v>77.7</v>
      </c>
      <c r="F37" s="46">
        <v>2.5499999999999998</v>
      </c>
      <c r="G37" s="46">
        <v>0.99</v>
      </c>
      <c r="H37" s="46">
        <v>14.49</v>
      </c>
      <c r="I37" s="16"/>
      <c r="J37" s="31" t="s">
        <v>15</v>
      </c>
      <c r="K37" s="13" t="s">
        <v>16</v>
      </c>
      <c r="L37" s="50">
        <v>60</v>
      </c>
      <c r="M37" s="45">
        <v>5</v>
      </c>
      <c r="N37" s="46">
        <v>155.4</v>
      </c>
      <c r="O37" s="46">
        <v>5.0999999999999996</v>
      </c>
      <c r="P37" s="46">
        <v>1.98</v>
      </c>
      <c r="Q37" s="46">
        <v>28.98</v>
      </c>
      <c r="S37" s="5"/>
    </row>
    <row r="38" spans="1:19" ht="15.95" customHeight="1" x14ac:dyDescent="0.25">
      <c r="A38" s="29"/>
      <c r="B38" s="10" t="s">
        <v>12</v>
      </c>
      <c r="C38" s="51">
        <f>SUM(C31:C37)</f>
        <v>760</v>
      </c>
      <c r="D38" s="52">
        <f t="shared" ref="D38" si="18">SUM(D31:D37)</f>
        <v>83</v>
      </c>
      <c r="E38" s="52">
        <f>SUM(E31:E37)</f>
        <v>636.35000000000014</v>
      </c>
      <c r="F38" s="52">
        <f>SUM(F31:F37)</f>
        <v>23.43</v>
      </c>
      <c r="G38" s="52">
        <f>SUM(G31:G37)</f>
        <v>24.439999999999998</v>
      </c>
      <c r="H38" s="52">
        <f>SUM(H31:H37)</f>
        <v>73.7</v>
      </c>
      <c r="I38" s="11"/>
      <c r="J38" s="29"/>
      <c r="K38" s="10" t="s">
        <v>12</v>
      </c>
      <c r="L38" s="51">
        <f>SUM(L31:L37)</f>
        <v>890</v>
      </c>
      <c r="M38" s="52">
        <f t="shared" ref="M38" si="19">SUM(M31:M37)</f>
        <v>101.5</v>
      </c>
      <c r="N38" s="52">
        <f>SUM(N31:N37)</f>
        <v>840.66</v>
      </c>
      <c r="O38" s="52">
        <f>SUM(O31:O37)</f>
        <v>27.58</v>
      </c>
      <c r="P38" s="52">
        <f>SUM(P31:P37)</f>
        <v>35.769999999999989</v>
      </c>
      <c r="Q38" s="52">
        <f>SUM(Q31:Q37)</f>
        <v>94.080000000000013</v>
      </c>
    </row>
    <row r="39" spans="1:19" ht="15.95" customHeight="1" x14ac:dyDescent="0.25">
      <c r="A39" s="29"/>
      <c r="B39" s="10" t="s">
        <v>17</v>
      </c>
      <c r="C39" s="51">
        <f>C38+C30</f>
        <v>1270</v>
      </c>
      <c r="D39" s="52">
        <f t="shared" ref="D39" si="20">D38+D30</f>
        <v>167</v>
      </c>
      <c r="E39" s="52">
        <f>E38+E30</f>
        <v>1253.6200000000001</v>
      </c>
      <c r="F39" s="52">
        <f>F38+F30</f>
        <v>44.78</v>
      </c>
      <c r="G39" s="52">
        <f>G38+G30</f>
        <v>38.179999999999993</v>
      </c>
      <c r="H39" s="52">
        <f>H38+H30</f>
        <v>156.76999999999998</v>
      </c>
      <c r="I39" s="11"/>
      <c r="J39" s="29"/>
      <c r="K39" s="10" t="s">
        <v>17</v>
      </c>
      <c r="L39" s="51">
        <f>L38+L30</f>
        <v>1460</v>
      </c>
      <c r="M39" s="52">
        <f t="shared" ref="M39" si="21">M38+M30</f>
        <v>192.5</v>
      </c>
      <c r="N39" s="52">
        <f>N38+N30</f>
        <v>1580.11</v>
      </c>
      <c r="O39" s="52">
        <f>O38+O30</f>
        <v>55.91</v>
      </c>
      <c r="P39" s="52">
        <f>P38+P30</f>
        <v>62.089999999999989</v>
      </c>
      <c r="Q39" s="52">
        <f>Q38+Q30</f>
        <v>187.96</v>
      </c>
    </row>
    <row r="40" spans="1:19" ht="15.95" customHeight="1" x14ac:dyDescent="0.25">
      <c r="A40" s="31">
        <v>520</v>
      </c>
      <c r="B40" s="13" t="s">
        <v>37</v>
      </c>
      <c r="C40" s="50">
        <v>100</v>
      </c>
      <c r="D40" s="45">
        <v>22</v>
      </c>
      <c r="E40" s="46">
        <v>473.9</v>
      </c>
      <c r="F40" s="46">
        <v>8.7899999999999991</v>
      </c>
      <c r="G40" s="46">
        <v>17.66</v>
      </c>
      <c r="H40" s="46">
        <v>70.64</v>
      </c>
      <c r="I40" s="16"/>
      <c r="J40" s="31">
        <v>520</v>
      </c>
      <c r="K40" s="13" t="s">
        <v>37</v>
      </c>
      <c r="L40" s="50">
        <v>100</v>
      </c>
      <c r="M40" s="45">
        <v>22</v>
      </c>
      <c r="N40" s="46">
        <v>473.9</v>
      </c>
      <c r="O40" s="46">
        <v>8.7899999999999991</v>
      </c>
      <c r="P40" s="46">
        <v>17.66</v>
      </c>
      <c r="Q40" s="46">
        <v>70.64</v>
      </c>
    </row>
    <row r="41" spans="1:19" ht="32.25" customHeight="1" x14ac:dyDescent="0.25">
      <c r="A41" s="31">
        <v>380</v>
      </c>
      <c r="B41" s="13" t="s">
        <v>44</v>
      </c>
      <c r="C41" s="44">
        <v>200</v>
      </c>
      <c r="D41" s="45">
        <v>19</v>
      </c>
      <c r="E41" s="46">
        <v>145.15</v>
      </c>
      <c r="F41" s="46">
        <v>3.4</v>
      </c>
      <c r="G41" s="46">
        <v>3.51</v>
      </c>
      <c r="H41" s="46">
        <v>25.17</v>
      </c>
      <c r="I41" s="16"/>
      <c r="J41" s="31">
        <v>380</v>
      </c>
      <c r="K41" s="13" t="s">
        <v>44</v>
      </c>
      <c r="L41" s="44">
        <v>200</v>
      </c>
      <c r="M41" s="45">
        <v>19</v>
      </c>
      <c r="N41" s="46">
        <v>145.15</v>
      </c>
      <c r="O41" s="46">
        <v>3.4</v>
      </c>
      <c r="P41" s="46">
        <v>3.51</v>
      </c>
      <c r="Q41" s="46">
        <v>25.17</v>
      </c>
    </row>
    <row r="42" spans="1:19" ht="15.95" customHeight="1" x14ac:dyDescent="0.25">
      <c r="A42" s="29"/>
      <c r="B42" s="10" t="s">
        <v>12</v>
      </c>
      <c r="C42" s="51">
        <f t="shared" ref="C42:H42" si="22">SUM(C40:C41)</f>
        <v>300</v>
      </c>
      <c r="D42" s="52">
        <f>SUM(D40:D41)</f>
        <v>41</v>
      </c>
      <c r="E42" s="52">
        <f t="shared" si="22"/>
        <v>619.04999999999995</v>
      </c>
      <c r="F42" s="52">
        <f t="shared" si="22"/>
        <v>12.19</v>
      </c>
      <c r="G42" s="52">
        <f t="shared" si="22"/>
        <v>21.17</v>
      </c>
      <c r="H42" s="52">
        <f t="shared" si="22"/>
        <v>95.81</v>
      </c>
      <c r="I42" s="11"/>
      <c r="J42" s="29"/>
      <c r="K42" s="10" t="s">
        <v>12</v>
      </c>
      <c r="L42" s="51">
        <f t="shared" ref="L42:Q42" si="23">SUM(L40:L41)</f>
        <v>300</v>
      </c>
      <c r="M42" s="52">
        <f t="shared" si="23"/>
        <v>41</v>
      </c>
      <c r="N42" s="52">
        <f t="shared" si="23"/>
        <v>619.04999999999995</v>
      </c>
      <c r="O42" s="52">
        <f t="shared" si="23"/>
        <v>12.19</v>
      </c>
      <c r="P42" s="52">
        <f t="shared" si="23"/>
        <v>21.17</v>
      </c>
      <c r="Q42" s="52">
        <f t="shared" si="23"/>
        <v>95.81</v>
      </c>
    </row>
    <row r="43" spans="1:19" ht="15.75" customHeight="1" x14ac:dyDescent="0.25">
      <c r="A43" s="29"/>
      <c r="B43" s="10" t="s">
        <v>19</v>
      </c>
      <c r="C43" s="51">
        <f t="shared" ref="C43:H43" si="24">C42+C39</f>
        <v>1570</v>
      </c>
      <c r="D43" s="52">
        <f>D30+D38+D42</f>
        <v>208</v>
      </c>
      <c r="E43" s="52">
        <f t="shared" si="24"/>
        <v>1872.67</v>
      </c>
      <c r="F43" s="52">
        <f t="shared" si="24"/>
        <v>56.97</v>
      </c>
      <c r="G43" s="52">
        <f t="shared" si="24"/>
        <v>59.349999999999994</v>
      </c>
      <c r="H43" s="52">
        <f t="shared" si="24"/>
        <v>252.57999999999998</v>
      </c>
      <c r="I43" s="11"/>
      <c r="J43" s="29"/>
      <c r="K43" s="10" t="s">
        <v>19</v>
      </c>
      <c r="L43" s="51">
        <f>L42+L39</f>
        <v>1760</v>
      </c>
      <c r="M43" s="52">
        <f>M30+M38+M42</f>
        <v>233.5</v>
      </c>
      <c r="N43" s="52">
        <f>N30+N38+N42</f>
        <v>2199.16</v>
      </c>
      <c r="O43" s="52">
        <f>O42+O39</f>
        <v>68.099999999999994</v>
      </c>
      <c r="P43" s="52">
        <f>P42+P39</f>
        <v>83.259999999999991</v>
      </c>
      <c r="Q43" s="52">
        <f>Q42+Q39</f>
        <v>283.77</v>
      </c>
    </row>
    <row r="44" spans="1:19" ht="33" customHeight="1" x14ac:dyDescent="0.25">
      <c r="A44" s="34"/>
      <c r="B44" s="19"/>
      <c r="C44" s="54"/>
      <c r="D44" s="55"/>
      <c r="E44" s="55"/>
      <c r="F44" s="55"/>
      <c r="G44" s="55"/>
      <c r="H44" s="55"/>
      <c r="I44" s="16"/>
      <c r="J44" s="34"/>
      <c r="K44" s="19"/>
      <c r="L44" s="54"/>
      <c r="M44" s="55"/>
      <c r="N44" s="55"/>
      <c r="O44" s="55"/>
      <c r="P44" s="55"/>
      <c r="Q44" s="55"/>
    </row>
    <row r="45" spans="1:19" ht="15.95" customHeight="1" x14ac:dyDescent="0.25">
      <c r="A45" s="29"/>
      <c r="B45" s="10" t="s">
        <v>0</v>
      </c>
      <c r="C45" s="83" t="s">
        <v>35</v>
      </c>
      <c r="D45" s="84"/>
      <c r="E45" s="84"/>
      <c r="F45" s="84"/>
      <c r="G45" s="84"/>
      <c r="H45" s="85"/>
      <c r="I45" s="11"/>
      <c r="J45" s="29"/>
      <c r="K45" s="10" t="s">
        <v>1</v>
      </c>
      <c r="L45" s="83" t="s">
        <v>35</v>
      </c>
      <c r="M45" s="84"/>
      <c r="N45" s="84"/>
      <c r="O45" s="84"/>
      <c r="P45" s="84"/>
      <c r="Q45" s="85"/>
    </row>
    <row r="46" spans="1:19" s="2" customFormat="1" ht="30.75" customHeight="1" x14ac:dyDescent="0.25">
      <c r="A46" s="30" t="s">
        <v>7</v>
      </c>
      <c r="B46" s="10" t="s">
        <v>2</v>
      </c>
      <c r="C46" s="42" t="s">
        <v>8</v>
      </c>
      <c r="D46" s="43" t="s">
        <v>105</v>
      </c>
      <c r="E46" s="43" t="s">
        <v>85</v>
      </c>
      <c r="F46" s="43" t="s">
        <v>4</v>
      </c>
      <c r="G46" s="43" t="s">
        <v>5</v>
      </c>
      <c r="H46" s="43" t="s">
        <v>6</v>
      </c>
      <c r="I46" s="12"/>
      <c r="J46" s="30" t="s">
        <v>7</v>
      </c>
      <c r="K46" s="10" t="s">
        <v>2</v>
      </c>
      <c r="L46" s="42" t="s">
        <v>8</v>
      </c>
      <c r="M46" s="43" t="s">
        <v>105</v>
      </c>
      <c r="N46" s="43" t="s">
        <v>85</v>
      </c>
      <c r="O46" s="43" t="s">
        <v>4</v>
      </c>
      <c r="P46" s="43" t="s">
        <v>5</v>
      </c>
      <c r="Q46" s="43" t="s">
        <v>6</v>
      </c>
      <c r="S46" s="5"/>
    </row>
    <row r="47" spans="1:19" ht="30.75" customHeight="1" x14ac:dyDescent="0.25">
      <c r="A47" s="31">
        <v>224.02</v>
      </c>
      <c r="B47" s="20" t="s">
        <v>47</v>
      </c>
      <c r="C47" s="50">
        <v>200</v>
      </c>
      <c r="D47" s="46">
        <v>68</v>
      </c>
      <c r="E47" s="46">
        <v>391.63</v>
      </c>
      <c r="F47" s="46">
        <v>23</v>
      </c>
      <c r="G47" s="46">
        <v>20.5</v>
      </c>
      <c r="H47" s="46">
        <v>21.2</v>
      </c>
      <c r="I47" s="16"/>
      <c r="J47" s="31">
        <v>224.02</v>
      </c>
      <c r="K47" s="20" t="s">
        <v>47</v>
      </c>
      <c r="L47" s="50">
        <v>200</v>
      </c>
      <c r="M47" s="46">
        <v>68</v>
      </c>
      <c r="N47" s="46">
        <v>391.63</v>
      </c>
      <c r="O47" s="46">
        <v>23</v>
      </c>
      <c r="P47" s="46">
        <v>20.5</v>
      </c>
      <c r="Q47" s="46">
        <v>21.2</v>
      </c>
    </row>
    <row r="48" spans="1:19" ht="15.95" customHeight="1" x14ac:dyDescent="0.25">
      <c r="A48" s="31">
        <v>377.02</v>
      </c>
      <c r="B48" s="13" t="s">
        <v>26</v>
      </c>
      <c r="C48" s="50">
        <v>180</v>
      </c>
      <c r="D48" s="46">
        <v>4</v>
      </c>
      <c r="E48" s="46">
        <v>24.33</v>
      </c>
      <c r="F48" s="46">
        <v>0.21</v>
      </c>
      <c r="G48" s="46">
        <v>0.05</v>
      </c>
      <c r="H48" s="46">
        <v>2</v>
      </c>
      <c r="I48" s="16"/>
      <c r="J48" s="31">
        <v>377.02</v>
      </c>
      <c r="K48" s="13" t="s">
        <v>26</v>
      </c>
      <c r="L48" s="50">
        <v>180</v>
      </c>
      <c r="M48" s="46">
        <v>4</v>
      </c>
      <c r="N48" s="46">
        <v>24.33</v>
      </c>
      <c r="O48" s="46">
        <v>0.21</v>
      </c>
      <c r="P48" s="46">
        <v>0.05</v>
      </c>
      <c r="Q48" s="46">
        <v>2</v>
      </c>
    </row>
    <row r="49" spans="1:465" ht="15.95" customHeight="1" x14ac:dyDescent="0.25">
      <c r="A49" s="32" t="s">
        <v>15</v>
      </c>
      <c r="B49" s="13" t="s">
        <v>10</v>
      </c>
      <c r="C49" s="47">
        <v>20</v>
      </c>
      <c r="D49" s="45">
        <v>2.5</v>
      </c>
      <c r="E49" s="48">
        <v>47</v>
      </c>
      <c r="F49" s="48">
        <v>1.52</v>
      </c>
      <c r="G49" s="48">
        <v>0.16</v>
      </c>
      <c r="H49" s="48">
        <v>9.84</v>
      </c>
      <c r="I49" s="16"/>
      <c r="J49" s="32" t="s">
        <v>15</v>
      </c>
      <c r="K49" s="13" t="s">
        <v>10</v>
      </c>
      <c r="L49" s="47">
        <v>20</v>
      </c>
      <c r="M49" s="45">
        <v>6</v>
      </c>
      <c r="N49" s="46">
        <v>94</v>
      </c>
      <c r="O49" s="46">
        <v>3.04</v>
      </c>
      <c r="P49" s="46">
        <v>0.32</v>
      </c>
      <c r="Q49" s="46">
        <v>19.68</v>
      </c>
    </row>
    <row r="50" spans="1:465" s="6" customFormat="1" ht="15.95" customHeight="1" x14ac:dyDescent="0.25">
      <c r="A50" s="31">
        <v>1.04</v>
      </c>
      <c r="B50" s="13" t="s">
        <v>90</v>
      </c>
      <c r="C50" s="44">
        <v>45</v>
      </c>
      <c r="D50" s="45">
        <v>24</v>
      </c>
      <c r="E50" s="46">
        <v>217.99</v>
      </c>
      <c r="F50" s="46">
        <v>1.63</v>
      </c>
      <c r="G50" s="46">
        <v>19.02</v>
      </c>
      <c r="H50" s="46">
        <v>10.02</v>
      </c>
      <c r="I50" s="22"/>
      <c r="J50" s="31">
        <v>1.04</v>
      </c>
      <c r="K50" s="13" t="s">
        <v>90</v>
      </c>
      <c r="L50" s="44">
        <v>45</v>
      </c>
      <c r="M50" s="45">
        <v>24</v>
      </c>
      <c r="N50" s="46">
        <v>217.99</v>
      </c>
      <c r="O50" s="46">
        <v>1.63</v>
      </c>
      <c r="P50" s="46">
        <v>19.02</v>
      </c>
      <c r="Q50" s="46">
        <v>10.02</v>
      </c>
      <c r="R50" s="3"/>
      <c r="S50" s="5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  <c r="IW50" s="3"/>
      <c r="IX50" s="3"/>
      <c r="IY50" s="3"/>
      <c r="IZ50" s="3"/>
      <c r="JA50" s="3"/>
      <c r="JB50" s="3"/>
      <c r="JC50" s="3"/>
      <c r="JD50" s="3"/>
      <c r="JE50" s="3"/>
      <c r="JF50" s="3"/>
      <c r="JG50" s="3"/>
      <c r="JH50" s="3"/>
      <c r="JI50" s="3"/>
      <c r="JJ50" s="3"/>
      <c r="JK50" s="3"/>
      <c r="JL50" s="3"/>
      <c r="JM50" s="3"/>
      <c r="JN50" s="3"/>
      <c r="JO50" s="3"/>
      <c r="JP50" s="3"/>
      <c r="JQ50" s="3"/>
      <c r="JR50" s="3"/>
      <c r="JS50" s="3"/>
      <c r="JT50" s="3"/>
      <c r="JU50" s="3"/>
      <c r="JV50" s="3"/>
      <c r="JW50" s="3"/>
      <c r="JX50" s="3"/>
      <c r="JY50" s="3"/>
      <c r="JZ50" s="3"/>
      <c r="KA50" s="3"/>
      <c r="KB50" s="3"/>
      <c r="KC50" s="3"/>
      <c r="KD50" s="3"/>
      <c r="KE50" s="3"/>
      <c r="KF50" s="3"/>
      <c r="KG50" s="3"/>
      <c r="KH50" s="3"/>
      <c r="KI50" s="3"/>
      <c r="KJ50" s="3"/>
      <c r="KK50" s="3"/>
      <c r="KL50" s="3"/>
      <c r="KM50" s="3"/>
      <c r="KN50" s="3"/>
      <c r="KO50" s="3"/>
      <c r="KP50" s="3"/>
      <c r="KQ50" s="3"/>
      <c r="KR50" s="3"/>
      <c r="KS50" s="3"/>
      <c r="KT50" s="3"/>
      <c r="KU50" s="3"/>
      <c r="KV50" s="3"/>
      <c r="KW50" s="3"/>
      <c r="KX50" s="3"/>
      <c r="KY50" s="3"/>
      <c r="KZ50" s="3"/>
      <c r="LA50" s="3"/>
      <c r="LB50" s="3"/>
      <c r="LC50" s="3"/>
      <c r="LD50" s="3"/>
      <c r="LE50" s="3"/>
      <c r="LF50" s="3"/>
      <c r="LG50" s="3"/>
      <c r="LH50" s="3"/>
      <c r="LI50" s="3"/>
      <c r="LJ50" s="3"/>
      <c r="LK50" s="3"/>
      <c r="LL50" s="3"/>
      <c r="LM50" s="3"/>
      <c r="LN50" s="3"/>
      <c r="LO50" s="3"/>
      <c r="LP50" s="3"/>
      <c r="LQ50" s="3"/>
      <c r="LR50" s="3"/>
      <c r="LS50" s="3"/>
      <c r="LT50" s="3"/>
      <c r="LU50" s="3"/>
      <c r="LV50" s="3"/>
      <c r="LW50" s="3"/>
      <c r="LX50" s="3"/>
      <c r="LY50" s="3"/>
      <c r="LZ50" s="3"/>
      <c r="MA50" s="3"/>
      <c r="MB50" s="3"/>
      <c r="MC50" s="3"/>
      <c r="MD50" s="3"/>
      <c r="ME50" s="3"/>
      <c r="MF50" s="3"/>
      <c r="MG50" s="3"/>
      <c r="MH50" s="3"/>
      <c r="MI50" s="3"/>
      <c r="MJ50" s="3"/>
      <c r="MK50" s="3"/>
      <c r="ML50" s="3"/>
      <c r="MM50" s="3"/>
      <c r="MN50" s="3"/>
      <c r="MO50" s="3"/>
      <c r="MP50" s="3"/>
      <c r="MQ50" s="3"/>
      <c r="MR50" s="3"/>
      <c r="MS50" s="3"/>
      <c r="MT50" s="3"/>
      <c r="MU50" s="3"/>
      <c r="MV50" s="3"/>
      <c r="MW50" s="3"/>
      <c r="MX50" s="3"/>
      <c r="MY50" s="3"/>
      <c r="MZ50" s="3"/>
      <c r="NA50" s="3"/>
      <c r="NB50" s="3"/>
      <c r="NC50" s="3"/>
      <c r="ND50" s="3"/>
      <c r="NE50" s="3"/>
      <c r="NF50" s="3"/>
      <c r="NG50" s="3"/>
      <c r="NH50" s="3"/>
      <c r="NI50" s="3"/>
      <c r="NJ50" s="3"/>
      <c r="NK50" s="3"/>
      <c r="NL50" s="3"/>
      <c r="NM50" s="3"/>
      <c r="NN50" s="3"/>
      <c r="NO50" s="3"/>
      <c r="NP50" s="3"/>
      <c r="NQ50" s="3"/>
      <c r="NR50" s="3"/>
      <c r="NS50" s="3"/>
      <c r="NT50" s="3"/>
      <c r="NU50" s="3"/>
      <c r="NV50" s="3"/>
      <c r="NW50" s="3"/>
      <c r="NX50" s="3"/>
      <c r="NY50" s="3"/>
      <c r="NZ50" s="3"/>
      <c r="OA50" s="3"/>
      <c r="OB50" s="3"/>
      <c r="OC50" s="3"/>
      <c r="OD50" s="3"/>
      <c r="OE50" s="3"/>
      <c r="OF50" s="3"/>
      <c r="OG50" s="3"/>
      <c r="OH50" s="3"/>
      <c r="OI50" s="3"/>
      <c r="OJ50" s="3"/>
      <c r="OK50" s="3"/>
      <c r="OL50" s="3"/>
      <c r="OM50" s="3"/>
      <c r="ON50" s="3"/>
      <c r="OO50" s="3"/>
      <c r="OP50" s="3"/>
      <c r="OQ50" s="3"/>
      <c r="OR50" s="3"/>
      <c r="OS50" s="3"/>
      <c r="OT50" s="3"/>
      <c r="OU50" s="3"/>
      <c r="OV50" s="3"/>
      <c r="OW50" s="3"/>
      <c r="OX50" s="3"/>
      <c r="OY50" s="3"/>
      <c r="OZ50" s="3"/>
      <c r="PA50" s="3"/>
      <c r="PB50" s="3"/>
      <c r="PC50" s="3"/>
      <c r="PD50" s="3"/>
      <c r="PE50" s="3"/>
      <c r="PF50" s="3"/>
      <c r="PG50" s="3"/>
      <c r="PH50" s="3"/>
      <c r="PI50" s="3"/>
      <c r="PJ50" s="3"/>
      <c r="PK50" s="3"/>
      <c r="PL50" s="3"/>
      <c r="PM50" s="3"/>
      <c r="PN50" s="3"/>
      <c r="PO50" s="3"/>
      <c r="PP50" s="3"/>
      <c r="PQ50" s="3"/>
      <c r="PR50" s="3"/>
      <c r="PS50" s="3"/>
      <c r="PT50" s="3"/>
      <c r="PU50" s="3"/>
      <c r="PV50" s="3"/>
      <c r="PW50" s="3"/>
      <c r="PX50" s="3"/>
      <c r="PY50" s="3"/>
      <c r="PZ50" s="3"/>
      <c r="QA50" s="3"/>
      <c r="QB50" s="3"/>
      <c r="QC50" s="3"/>
      <c r="QD50" s="3"/>
      <c r="QE50" s="3"/>
      <c r="QF50" s="3"/>
      <c r="QG50" s="3"/>
      <c r="QH50" s="3"/>
      <c r="QI50" s="3"/>
      <c r="QJ50" s="3"/>
      <c r="QK50" s="3"/>
      <c r="QL50" s="3"/>
      <c r="QM50" s="3"/>
      <c r="QN50" s="3"/>
      <c r="QO50" s="3"/>
      <c r="QP50" s="3"/>
      <c r="QQ50" s="3"/>
      <c r="QR50" s="3"/>
      <c r="QS50" s="3"/>
      <c r="QT50" s="3"/>
      <c r="QU50" s="3"/>
      <c r="QV50" s="3"/>
      <c r="QW50" s="3"/>
    </row>
    <row r="51" spans="1:465" ht="15.95" customHeight="1" x14ac:dyDescent="0.25">
      <c r="A51" s="32"/>
      <c r="B51" s="13" t="s">
        <v>68</v>
      </c>
      <c r="C51" s="47">
        <v>200</v>
      </c>
      <c r="D51" s="48">
        <v>44</v>
      </c>
      <c r="E51" s="46">
        <v>94</v>
      </c>
      <c r="F51" s="46">
        <v>0.8</v>
      </c>
      <c r="G51" s="46">
        <v>0.8</v>
      </c>
      <c r="H51" s="46">
        <v>19.600000000000001</v>
      </c>
      <c r="I51" s="16"/>
      <c r="J51" s="31"/>
      <c r="K51" s="13" t="s">
        <v>68</v>
      </c>
      <c r="L51" s="47">
        <v>200</v>
      </c>
      <c r="M51" s="48">
        <v>44</v>
      </c>
      <c r="N51" s="46">
        <v>94</v>
      </c>
      <c r="O51" s="46">
        <v>0.8</v>
      </c>
      <c r="P51" s="46">
        <v>0.8</v>
      </c>
      <c r="Q51" s="46">
        <v>19.600000000000001</v>
      </c>
    </row>
    <row r="52" spans="1:465" ht="15.95" customHeight="1" x14ac:dyDescent="0.25">
      <c r="A52" s="29"/>
      <c r="B52" s="10" t="s">
        <v>12</v>
      </c>
      <c r="C52" s="56">
        <f t="shared" ref="C52:H52" si="25">SUM(C47:C51)</f>
        <v>645</v>
      </c>
      <c r="D52" s="57">
        <f t="shared" ref="D52" si="26">SUM(D47:D51)</f>
        <v>142.5</v>
      </c>
      <c r="E52" s="57">
        <f t="shared" si="25"/>
        <v>774.95</v>
      </c>
      <c r="F52" s="57">
        <f t="shared" si="25"/>
        <v>27.16</v>
      </c>
      <c r="G52" s="57">
        <f t="shared" si="25"/>
        <v>40.53</v>
      </c>
      <c r="H52" s="57">
        <f t="shared" si="25"/>
        <v>62.660000000000004</v>
      </c>
      <c r="I52" s="11"/>
      <c r="J52" s="29"/>
      <c r="K52" s="10" t="s">
        <v>12</v>
      </c>
      <c r="L52" s="71">
        <f t="shared" ref="L52:Q52" si="27">SUM(L47:L51)</f>
        <v>645</v>
      </c>
      <c r="M52" s="72">
        <f t="shared" ref="M52" si="28">SUM(M47:M51)</f>
        <v>146</v>
      </c>
      <c r="N52" s="57">
        <f t="shared" si="27"/>
        <v>821.95</v>
      </c>
      <c r="O52" s="57">
        <f t="shared" si="27"/>
        <v>28.68</v>
      </c>
      <c r="P52" s="57">
        <f t="shared" si="27"/>
        <v>40.69</v>
      </c>
      <c r="Q52" s="57">
        <f t="shared" si="27"/>
        <v>72.5</v>
      </c>
    </row>
    <row r="53" spans="1:465" ht="33" customHeight="1" x14ac:dyDescent="0.25">
      <c r="A53" s="31">
        <v>24.02</v>
      </c>
      <c r="B53" s="13" t="s">
        <v>103</v>
      </c>
      <c r="C53" s="50">
        <v>60</v>
      </c>
      <c r="D53" s="46">
        <v>12</v>
      </c>
      <c r="E53" s="46">
        <v>57.3</v>
      </c>
      <c r="F53" s="46">
        <v>0.73</v>
      </c>
      <c r="G53" s="46">
        <v>5.07</v>
      </c>
      <c r="H53" s="46">
        <v>2.0499999999999998</v>
      </c>
      <c r="I53" s="22"/>
      <c r="J53" s="31">
        <v>61.01</v>
      </c>
      <c r="K53" s="13" t="s">
        <v>103</v>
      </c>
      <c r="L53" s="50">
        <v>100</v>
      </c>
      <c r="M53" s="46">
        <v>19</v>
      </c>
      <c r="N53" s="46">
        <v>62.55</v>
      </c>
      <c r="O53" s="46">
        <v>0.89</v>
      </c>
      <c r="P53" s="46">
        <v>5.15</v>
      </c>
      <c r="Q53" s="46">
        <v>2.85</v>
      </c>
    </row>
    <row r="54" spans="1:465" ht="33.75" customHeight="1" x14ac:dyDescent="0.25">
      <c r="A54" s="31" t="s">
        <v>81</v>
      </c>
      <c r="B54" s="13" t="s">
        <v>36</v>
      </c>
      <c r="C54" s="44">
        <v>250</v>
      </c>
      <c r="D54" s="46">
        <v>34</v>
      </c>
      <c r="E54" s="46">
        <v>186</v>
      </c>
      <c r="F54" s="46">
        <v>7.54</v>
      </c>
      <c r="G54" s="46">
        <v>8.1999999999999993</v>
      </c>
      <c r="H54" s="46">
        <v>14.83</v>
      </c>
      <c r="I54" s="16"/>
      <c r="J54" s="31" t="s">
        <v>81</v>
      </c>
      <c r="K54" s="13" t="s">
        <v>36</v>
      </c>
      <c r="L54" s="44">
        <v>250</v>
      </c>
      <c r="M54" s="46">
        <v>34</v>
      </c>
      <c r="N54" s="46">
        <v>186</v>
      </c>
      <c r="O54" s="46">
        <v>7.54</v>
      </c>
      <c r="P54" s="46">
        <v>8.1999999999999993</v>
      </c>
      <c r="Q54" s="46">
        <v>14.83</v>
      </c>
    </row>
    <row r="55" spans="1:465" ht="33.75" customHeight="1" x14ac:dyDescent="0.25">
      <c r="A55" s="33">
        <v>504.2</v>
      </c>
      <c r="B55" s="13" t="s">
        <v>49</v>
      </c>
      <c r="C55" s="44">
        <v>200</v>
      </c>
      <c r="D55" s="45">
        <v>50</v>
      </c>
      <c r="E55" s="45">
        <v>400.66</v>
      </c>
      <c r="F55" s="45">
        <v>12.26</v>
      </c>
      <c r="G55" s="45">
        <v>25.17</v>
      </c>
      <c r="H55" s="45">
        <v>34.67</v>
      </c>
      <c r="I55" s="19"/>
      <c r="J55" s="33">
        <v>504.2</v>
      </c>
      <c r="K55" s="13" t="s">
        <v>49</v>
      </c>
      <c r="L55" s="44">
        <v>200</v>
      </c>
      <c r="M55" s="45">
        <v>50</v>
      </c>
      <c r="N55" s="45">
        <v>400.66</v>
      </c>
      <c r="O55" s="45">
        <v>12.26</v>
      </c>
      <c r="P55" s="45">
        <v>25.17</v>
      </c>
      <c r="Q55" s="45">
        <v>34.67</v>
      </c>
    </row>
    <row r="56" spans="1:465" ht="15.95" customHeight="1" x14ac:dyDescent="0.25">
      <c r="A56" s="31">
        <v>348.01</v>
      </c>
      <c r="B56" s="13" t="s">
        <v>53</v>
      </c>
      <c r="C56" s="44">
        <v>200</v>
      </c>
      <c r="D56" s="46">
        <v>13</v>
      </c>
      <c r="E56" s="46">
        <v>72.55</v>
      </c>
      <c r="F56" s="46">
        <v>0.17</v>
      </c>
      <c r="G56" s="46">
        <v>0.05</v>
      </c>
      <c r="H56" s="46">
        <v>17.87</v>
      </c>
      <c r="I56" s="16"/>
      <c r="J56" s="31">
        <v>348.01</v>
      </c>
      <c r="K56" s="13" t="s">
        <v>54</v>
      </c>
      <c r="L56" s="44">
        <v>200</v>
      </c>
      <c r="M56" s="46">
        <v>13</v>
      </c>
      <c r="N56" s="46">
        <v>88.99</v>
      </c>
      <c r="O56" s="46">
        <v>0.55000000000000004</v>
      </c>
      <c r="P56" s="46">
        <v>0.12</v>
      </c>
      <c r="Q56" s="46">
        <v>17.61</v>
      </c>
    </row>
    <row r="57" spans="1:465" ht="15.95" customHeight="1" x14ac:dyDescent="0.25">
      <c r="A57" s="32" t="s">
        <v>15</v>
      </c>
      <c r="B57" s="13" t="s">
        <v>10</v>
      </c>
      <c r="C57" s="47">
        <v>20</v>
      </c>
      <c r="D57" s="45">
        <v>2.5</v>
      </c>
      <c r="E57" s="48">
        <v>47</v>
      </c>
      <c r="F57" s="48">
        <v>1.52</v>
      </c>
      <c r="G57" s="48">
        <v>0.16</v>
      </c>
      <c r="H57" s="48">
        <v>9.84</v>
      </c>
      <c r="I57" s="16"/>
      <c r="J57" s="31" t="s">
        <v>15</v>
      </c>
      <c r="K57" s="13" t="s">
        <v>10</v>
      </c>
      <c r="L57" s="47">
        <v>20</v>
      </c>
      <c r="M57" s="45">
        <v>2.5</v>
      </c>
      <c r="N57" s="46">
        <v>47</v>
      </c>
      <c r="O57" s="46">
        <v>1.52</v>
      </c>
      <c r="P57" s="46">
        <v>0.16</v>
      </c>
      <c r="Q57" s="46">
        <v>9.84</v>
      </c>
    </row>
    <row r="58" spans="1:465" ht="15.95" customHeight="1" x14ac:dyDescent="0.25">
      <c r="A58" s="31" t="s">
        <v>15</v>
      </c>
      <c r="B58" s="13" t="s">
        <v>16</v>
      </c>
      <c r="C58" s="50">
        <v>30</v>
      </c>
      <c r="D58" s="45">
        <v>2.5</v>
      </c>
      <c r="E58" s="46">
        <v>77.7</v>
      </c>
      <c r="F58" s="46">
        <v>2.5499999999999998</v>
      </c>
      <c r="G58" s="46">
        <v>0.99</v>
      </c>
      <c r="H58" s="46">
        <v>14.49</v>
      </c>
      <c r="I58" s="16"/>
      <c r="J58" s="31" t="s">
        <v>15</v>
      </c>
      <c r="K58" s="13" t="s">
        <v>16</v>
      </c>
      <c r="L58" s="50">
        <v>60</v>
      </c>
      <c r="M58" s="45">
        <v>5</v>
      </c>
      <c r="N58" s="46">
        <v>155.4</v>
      </c>
      <c r="O58" s="46">
        <v>5.0999999999999996</v>
      </c>
      <c r="P58" s="46">
        <v>1.98</v>
      </c>
      <c r="Q58" s="46">
        <v>28.98</v>
      </c>
    </row>
    <row r="59" spans="1:465" ht="15.95" customHeight="1" x14ac:dyDescent="0.25">
      <c r="A59" s="29"/>
      <c r="B59" s="10" t="s">
        <v>12</v>
      </c>
      <c r="C59" s="51">
        <f>SUM(C53:C58)</f>
        <v>760</v>
      </c>
      <c r="D59" s="52">
        <f t="shared" ref="D59" si="29">SUM(D54:D58)</f>
        <v>102</v>
      </c>
      <c r="E59" s="52">
        <f>SUM(E54:E58)</f>
        <v>783.91000000000008</v>
      </c>
      <c r="F59" s="52">
        <f>SUM(F54:F58)</f>
        <v>24.040000000000003</v>
      </c>
      <c r="G59" s="52">
        <f>SUM(G54:G58)</f>
        <v>34.57</v>
      </c>
      <c r="H59" s="52">
        <f>SUM(H54:H58)</f>
        <v>91.7</v>
      </c>
      <c r="I59" s="11"/>
      <c r="J59" s="29"/>
      <c r="K59" s="10" t="s">
        <v>12</v>
      </c>
      <c r="L59" s="51">
        <f>SUM(L53:L58)</f>
        <v>830</v>
      </c>
      <c r="M59" s="52">
        <f t="shared" ref="M59" si="30">SUM(M54:M58)</f>
        <v>104.5</v>
      </c>
      <c r="N59" s="52">
        <f>SUM(N54:N58)</f>
        <v>878.05000000000007</v>
      </c>
      <c r="O59" s="52">
        <f>SUM(O54:O58)</f>
        <v>26.97</v>
      </c>
      <c r="P59" s="52">
        <f>SUM(P54:P58)</f>
        <v>35.629999999999995</v>
      </c>
      <c r="Q59" s="52">
        <f>SUM(Q54:Q58)</f>
        <v>105.93</v>
      </c>
    </row>
    <row r="60" spans="1:465" ht="15.95" customHeight="1" x14ac:dyDescent="0.25">
      <c r="A60" s="29"/>
      <c r="B60" s="10" t="s">
        <v>17</v>
      </c>
      <c r="C60" s="51">
        <f t="shared" ref="C60:H60" si="31">C59+C52</f>
        <v>1405</v>
      </c>
      <c r="D60" s="52">
        <f t="shared" ref="D60" si="32">D59+D52</f>
        <v>244.5</v>
      </c>
      <c r="E60" s="52">
        <f t="shared" si="31"/>
        <v>1558.8600000000001</v>
      </c>
      <c r="F60" s="52">
        <f t="shared" si="31"/>
        <v>51.2</v>
      </c>
      <c r="G60" s="52">
        <f t="shared" si="31"/>
        <v>75.099999999999994</v>
      </c>
      <c r="H60" s="52">
        <f t="shared" si="31"/>
        <v>154.36000000000001</v>
      </c>
      <c r="I60" s="11"/>
      <c r="J60" s="29"/>
      <c r="K60" s="10" t="s">
        <v>17</v>
      </c>
      <c r="L60" s="51">
        <f t="shared" ref="L60:Q60" si="33">L59+L52</f>
        <v>1475</v>
      </c>
      <c r="M60" s="52">
        <f t="shared" ref="M60" si="34">M59+M52</f>
        <v>250.5</v>
      </c>
      <c r="N60" s="52">
        <f t="shared" si="33"/>
        <v>1700</v>
      </c>
      <c r="O60" s="52">
        <f t="shared" si="33"/>
        <v>55.65</v>
      </c>
      <c r="P60" s="52">
        <f t="shared" si="33"/>
        <v>76.319999999999993</v>
      </c>
      <c r="Q60" s="52">
        <f t="shared" si="33"/>
        <v>178.43</v>
      </c>
    </row>
    <row r="61" spans="1:465" ht="15.95" customHeight="1" x14ac:dyDescent="0.25">
      <c r="A61" s="31"/>
      <c r="B61" s="13" t="s">
        <v>28</v>
      </c>
      <c r="C61" s="50">
        <v>100</v>
      </c>
      <c r="D61" s="46">
        <v>26</v>
      </c>
      <c r="E61" s="53">
        <v>318</v>
      </c>
      <c r="F61" s="53">
        <v>6</v>
      </c>
      <c r="G61" s="53">
        <v>5</v>
      </c>
      <c r="H61" s="53">
        <v>61.6</v>
      </c>
      <c r="I61" s="16"/>
      <c r="J61" s="31"/>
      <c r="K61" s="13" t="s">
        <v>28</v>
      </c>
      <c r="L61" s="50">
        <v>100</v>
      </c>
      <c r="M61" s="46">
        <v>26</v>
      </c>
      <c r="N61" s="53">
        <v>318</v>
      </c>
      <c r="O61" s="53">
        <v>6</v>
      </c>
      <c r="P61" s="53">
        <v>5</v>
      </c>
      <c r="Q61" s="53">
        <v>61.6</v>
      </c>
    </row>
    <row r="62" spans="1:465" ht="15.95" customHeight="1" x14ac:dyDescent="0.25">
      <c r="A62" s="33" t="s">
        <v>20</v>
      </c>
      <c r="B62" s="13" t="s">
        <v>21</v>
      </c>
      <c r="C62" s="44">
        <v>200</v>
      </c>
      <c r="D62" s="45">
        <v>4</v>
      </c>
      <c r="E62" s="45">
        <v>25.93</v>
      </c>
      <c r="F62" s="45">
        <v>0.28000000000000003</v>
      </c>
      <c r="G62" s="45">
        <v>7.0000000000000007E-2</v>
      </c>
      <c r="H62" s="45">
        <v>2.09</v>
      </c>
      <c r="I62" s="19"/>
      <c r="J62" s="33" t="s">
        <v>20</v>
      </c>
      <c r="K62" s="13" t="s">
        <v>21</v>
      </c>
      <c r="L62" s="44">
        <v>200</v>
      </c>
      <c r="M62" s="45">
        <v>4</v>
      </c>
      <c r="N62" s="45">
        <v>25.93</v>
      </c>
      <c r="O62" s="45">
        <v>0.28000000000000003</v>
      </c>
      <c r="P62" s="45">
        <v>7.0000000000000007E-2</v>
      </c>
      <c r="Q62" s="45">
        <v>2.09</v>
      </c>
    </row>
    <row r="63" spans="1:465" ht="15.75" customHeight="1" x14ac:dyDescent="0.25">
      <c r="A63" s="31"/>
      <c r="B63" s="10" t="s">
        <v>12</v>
      </c>
      <c r="C63" s="51">
        <f>SUM(C62:C62)</f>
        <v>200</v>
      </c>
      <c r="D63" s="52">
        <f>SUM(D61:D62)</f>
        <v>30</v>
      </c>
      <c r="E63" s="52">
        <f>SUM(E62:E62)</f>
        <v>25.93</v>
      </c>
      <c r="F63" s="52">
        <f>SUM(F62:F62)</f>
        <v>0.28000000000000003</v>
      </c>
      <c r="G63" s="52">
        <f>SUM(G62:G62)</f>
        <v>7.0000000000000007E-2</v>
      </c>
      <c r="H63" s="52">
        <f>SUM(H62:H62)</f>
        <v>2.09</v>
      </c>
      <c r="I63" s="16"/>
      <c r="J63" s="31"/>
      <c r="K63" s="10" t="s">
        <v>12</v>
      </c>
      <c r="L63" s="51">
        <f>SUM(L62:L62)</f>
        <v>200</v>
      </c>
      <c r="M63" s="52">
        <f>SUM(M61:M62)</f>
        <v>30</v>
      </c>
      <c r="N63" s="52">
        <f>SUM(N62:N62)</f>
        <v>25.93</v>
      </c>
      <c r="O63" s="52">
        <f>SUM(O62:O62)</f>
        <v>0.28000000000000003</v>
      </c>
      <c r="P63" s="52">
        <f>SUM(P62:P62)</f>
        <v>7.0000000000000007E-2</v>
      </c>
      <c r="Q63" s="52">
        <f>SUM(Q62:Q62)</f>
        <v>2.09</v>
      </c>
    </row>
    <row r="64" spans="1:465" ht="19.5" customHeight="1" x14ac:dyDescent="0.25">
      <c r="A64" s="29"/>
      <c r="B64" s="10" t="s">
        <v>19</v>
      </c>
      <c r="C64" s="51">
        <f t="shared" ref="C64:H64" si="35">C63+C60</f>
        <v>1605</v>
      </c>
      <c r="D64" s="52">
        <f>D52+D59+D63</f>
        <v>274.5</v>
      </c>
      <c r="E64" s="52">
        <f t="shared" si="35"/>
        <v>1584.7900000000002</v>
      </c>
      <c r="F64" s="52">
        <f t="shared" si="35"/>
        <v>51.480000000000004</v>
      </c>
      <c r="G64" s="52">
        <f t="shared" si="35"/>
        <v>75.169999999999987</v>
      </c>
      <c r="H64" s="52">
        <f t="shared" si="35"/>
        <v>156.45000000000002</v>
      </c>
      <c r="I64" s="11"/>
      <c r="J64" s="29"/>
      <c r="K64" s="10" t="s">
        <v>19</v>
      </c>
      <c r="L64" s="51">
        <f t="shared" ref="L64:Q64" si="36">L63+L60</f>
        <v>1675</v>
      </c>
      <c r="M64" s="52">
        <f>M52+M59+M63</f>
        <v>280.5</v>
      </c>
      <c r="N64" s="52">
        <f t="shared" si="36"/>
        <v>1725.93</v>
      </c>
      <c r="O64" s="52">
        <f t="shared" si="36"/>
        <v>55.93</v>
      </c>
      <c r="P64" s="52">
        <f t="shared" si="36"/>
        <v>76.389999999999986</v>
      </c>
      <c r="Q64" s="52">
        <f t="shared" si="36"/>
        <v>180.52</v>
      </c>
    </row>
    <row r="65" spans="1:465" ht="87.75" customHeight="1" x14ac:dyDescent="0.25">
      <c r="A65" s="34"/>
      <c r="B65" s="19"/>
      <c r="C65" s="54"/>
      <c r="D65" s="55"/>
      <c r="E65" s="55"/>
      <c r="F65" s="55"/>
      <c r="G65" s="55"/>
      <c r="H65" s="55"/>
      <c r="I65" s="11"/>
      <c r="J65" s="34"/>
      <c r="K65" s="19"/>
      <c r="L65" s="54"/>
      <c r="M65" s="55"/>
      <c r="N65" s="55"/>
      <c r="O65" s="55"/>
      <c r="P65" s="55"/>
      <c r="Q65" s="55"/>
    </row>
    <row r="66" spans="1:465" ht="15.95" customHeight="1" x14ac:dyDescent="0.25">
      <c r="A66" s="29"/>
      <c r="B66" s="10" t="s">
        <v>0</v>
      </c>
      <c r="C66" s="83" t="s">
        <v>38</v>
      </c>
      <c r="D66" s="84"/>
      <c r="E66" s="84"/>
      <c r="F66" s="84"/>
      <c r="G66" s="84"/>
      <c r="H66" s="85"/>
      <c r="I66" s="22"/>
      <c r="J66" s="29"/>
      <c r="K66" s="10" t="s">
        <v>1</v>
      </c>
      <c r="L66" s="83" t="s">
        <v>38</v>
      </c>
      <c r="M66" s="84"/>
      <c r="N66" s="84"/>
      <c r="O66" s="84"/>
      <c r="P66" s="84"/>
      <c r="Q66" s="85"/>
    </row>
    <row r="67" spans="1:465" s="2" customFormat="1" ht="30.75" customHeight="1" x14ac:dyDescent="0.25">
      <c r="A67" s="30" t="s">
        <v>7</v>
      </c>
      <c r="B67" s="10" t="s">
        <v>2</v>
      </c>
      <c r="C67" s="42" t="s">
        <v>8</v>
      </c>
      <c r="D67" s="43" t="s">
        <v>105</v>
      </c>
      <c r="E67" s="43" t="s">
        <v>85</v>
      </c>
      <c r="F67" s="43" t="s">
        <v>4</v>
      </c>
      <c r="G67" s="43" t="s">
        <v>5</v>
      </c>
      <c r="H67" s="43" t="s">
        <v>6</v>
      </c>
      <c r="I67" s="12"/>
      <c r="J67" s="30" t="s">
        <v>7</v>
      </c>
      <c r="K67" s="10" t="s">
        <v>2</v>
      </c>
      <c r="L67" s="42" t="s">
        <v>8</v>
      </c>
      <c r="M67" s="43" t="s">
        <v>105</v>
      </c>
      <c r="N67" s="43" t="s">
        <v>85</v>
      </c>
      <c r="O67" s="43" t="s">
        <v>4</v>
      </c>
      <c r="P67" s="43" t="s">
        <v>5</v>
      </c>
      <c r="Q67" s="43" t="s">
        <v>6</v>
      </c>
      <c r="S67" s="5"/>
    </row>
    <row r="68" spans="1:465" ht="32.25" customHeight="1" x14ac:dyDescent="0.25">
      <c r="A68" s="31">
        <v>173</v>
      </c>
      <c r="B68" s="13" t="s">
        <v>95</v>
      </c>
      <c r="C68" s="44">
        <v>205</v>
      </c>
      <c r="D68" s="45">
        <v>23</v>
      </c>
      <c r="E68" s="46">
        <v>227.78</v>
      </c>
      <c r="F68" s="46">
        <v>7.26</v>
      </c>
      <c r="G68" s="46">
        <v>8.16</v>
      </c>
      <c r="H68" s="46">
        <v>27.46</v>
      </c>
      <c r="I68" s="22"/>
      <c r="J68" s="31">
        <v>173</v>
      </c>
      <c r="K68" s="13" t="s">
        <v>95</v>
      </c>
      <c r="L68" s="44">
        <v>205</v>
      </c>
      <c r="M68" s="45">
        <v>23</v>
      </c>
      <c r="N68" s="46">
        <v>227.78</v>
      </c>
      <c r="O68" s="46">
        <v>7.26</v>
      </c>
      <c r="P68" s="46">
        <v>8.16</v>
      </c>
      <c r="Q68" s="46">
        <v>27.46</v>
      </c>
    </row>
    <row r="69" spans="1:465" s="6" customFormat="1" ht="15.95" customHeight="1" x14ac:dyDescent="0.25">
      <c r="A69" s="31">
        <v>1540</v>
      </c>
      <c r="B69" s="13" t="s">
        <v>25</v>
      </c>
      <c r="C69" s="44">
        <v>150</v>
      </c>
      <c r="D69" s="45">
        <v>5</v>
      </c>
      <c r="E69" s="46">
        <v>31.9</v>
      </c>
      <c r="F69" s="46">
        <v>0.96699999999999997</v>
      </c>
      <c r="G69" s="46">
        <v>0.83299999999999996</v>
      </c>
      <c r="H69" s="46">
        <v>2.5670000000000002</v>
      </c>
      <c r="I69" s="22"/>
      <c r="J69" s="31">
        <v>1540</v>
      </c>
      <c r="K69" s="13" t="s">
        <v>25</v>
      </c>
      <c r="L69" s="44">
        <v>200</v>
      </c>
      <c r="M69" s="45">
        <v>8</v>
      </c>
      <c r="N69" s="46">
        <v>47.85</v>
      </c>
      <c r="O69" s="46">
        <v>1.45</v>
      </c>
      <c r="P69" s="46">
        <v>1.25</v>
      </c>
      <c r="Q69" s="46">
        <v>3.85</v>
      </c>
      <c r="R69" s="3"/>
      <c r="S69" s="5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  <c r="PG69" s="3"/>
      <c r="PH69" s="3"/>
      <c r="PI69" s="3"/>
      <c r="PJ69" s="3"/>
      <c r="PK69" s="3"/>
      <c r="PL69" s="3"/>
      <c r="PM69" s="3"/>
      <c r="PN69" s="3"/>
      <c r="PO69" s="3"/>
      <c r="PP69" s="3"/>
      <c r="PQ69" s="3"/>
      <c r="PR69" s="3"/>
      <c r="PS69" s="3"/>
      <c r="PT69" s="3"/>
      <c r="PU69" s="3"/>
      <c r="PV69" s="3"/>
      <c r="PW69" s="3"/>
      <c r="PX69" s="3"/>
      <c r="PY69" s="3"/>
      <c r="PZ69" s="3"/>
      <c r="QA69" s="3"/>
      <c r="QB69" s="3"/>
      <c r="QC69" s="3"/>
      <c r="QD69" s="3"/>
      <c r="QE69" s="3"/>
      <c r="QF69" s="3"/>
      <c r="QG69" s="3"/>
      <c r="QH69" s="3"/>
      <c r="QI69" s="3"/>
      <c r="QJ69" s="3"/>
      <c r="QK69" s="3"/>
      <c r="QL69" s="3"/>
      <c r="QM69" s="3"/>
      <c r="QN69" s="3"/>
      <c r="QO69" s="3"/>
      <c r="QP69" s="3"/>
      <c r="QQ69" s="3"/>
      <c r="QR69" s="3"/>
      <c r="QS69" s="3"/>
      <c r="QT69" s="3"/>
      <c r="QU69" s="3"/>
      <c r="QV69" s="3"/>
      <c r="QW69" s="3"/>
    </row>
    <row r="70" spans="1:465" s="3" customFormat="1" ht="15.95" customHeight="1" x14ac:dyDescent="0.25">
      <c r="A70" s="31"/>
      <c r="B70" s="13" t="s">
        <v>104</v>
      </c>
      <c r="C70" s="44">
        <v>200</v>
      </c>
      <c r="D70" s="45">
        <v>46</v>
      </c>
      <c r="E70" s="46">
        <v>180</v>
      </c>
      <c r="F70" s="46">
        <v>10</v>
      </c>
      <c r="G70" s="46">
        <v>5</v>
      </c>
      <c r="H70" s="46">
        <v>28.6</v>
      </c>
      <c r="I70" s="22"/>
      <c r="J70" s="31"/>
      <c r="K70" s="13" t="s">
        <v>104</v>
      </c>
      <c r="L70" s="44">
        <v>200</v>
      </c>
      <c r="M70" s="45">
        <v>46</v>
      </c>
      <c r="N70" s="46">
        <v>180</v>
      </c>
      <c r="O70" s="46">
        <v>10</v>
      </c>
      <c r="P70" s="46">
        <v>5</v>
      </c>
      <c r="Q70" s="46">
        <v>28.6</v>
      </c>
      <c r="S70" s="5"/>
    </row>
    <row r="71" spans="1:465" ht="15.95" customHeight="1" x14ac:dyDescent="0.25">
      <c r="A71" s="32" t="s">
        <v>15</v>
      </c>
      <c r="B71" s="13" t="s">
        <v>10</v>
      </c>
      <c r="C71" s="47">
        <v>20</v>
      </c>
      <c r="D71" s="45">
        <v>2.5</v>
      </c>
      <c r="E71" s="48">
        <v>47</v>
      </c>
      <c r="F71" s="48">
        <v>1.52</v>
      </c>
      <c r="G71" s="48">
        <v>0.16</v>
      </c>
      <c r="H71" s="48">
        <v>9.84</v>
      </c>
      <c r="I71" s="22"/>
      <c r="J71" s="32" t="s">
        <v>15</v>
      </c>
      <c r="K71" s="13" t="s">
        <v>10</v>
      </c>
      <c r="L71" s="47">
        <v>20</v>
      </c>
      <c r="M71" s="45">
        <v>6</v>
      </c>
      <c r="N71" s="46">
        <v>94</v>
      </c>
      <c r="O71" s="46">
        <v>3.04</v>
      </c>
      <c r="P71" s="46">
        <v>0.32</v>
      </c>
      <c r="Q71" s="46">
        <v>19.68</v>
      </c>
    </row>
    <row r="72" spans="1:465" ht="15.95" customHeight="1" x14ac:dyDescent="0.25">
      <c r="A72" s="32"/>
      <c r="B72" s="13"/>
      <c r="C72" s="47"/>
      <c r="D72" s="48"/>
      <c r="E72" s="48"/>
      <c r="F72" s="48"/>
      <c r="G72" s="48"/>
      <c r="H72" s="48"/>
      <c r="I72" s="16"/>
      <c r="J72" s="32"/>
      <c r="K72" s="13"/>
      <c r="L72" s="47"/>
      <c r="M72" s="48"/>
      <c r="N72" s="48"/>
      <c r="O72" s="48"/>
      <c r="P72" s="48"/>
      <c r="Q72" s="48"/>
    </row>
    <row r="73" spans="1:465" ht="15.95" customHeight="1" x14ac:dyDescent="0.25">
      <c r="A73" s="31"/>
      <c r="B73" s="10" t="s">
        <v>12</v>
      </c>
      <c r="C73" s="51">
        <f t="shared" ref="C73:H73" si="37">SUM(C68:C72)</f>
        <v>575</v>
      </c>
      <c r="D73" s="57">
        <f t="shared" si="37"/>
        <v>76.5</v>
      </c>
      <c r="E73" s="57">
        <f t="shared" si="37"/>
        <v>486.68</v>
      </c>
      <c r="F73" s="57">
        <f t="shared" si="37"/>
        <v>19.747</v>
      </c>
      <c r="G73" s="57">
        <f t="shared" si="37"/>
        <v>14.153</v>
      </c>
      <c r="H73" s="57">
        <f t="shared" si="37"/>
        <v>68.466999999999999</v>
      </c>
      <c r="I73" s="22"/>
      <c r="J73" s="31"/>
      <c r="K73" s="10" t="s">
        <v>12</v>
      </c>
      <c r="L73" s="71">
        <f t="shared" ref="L73:Q73" si="38">SUM(L68:L72)</f>
        <v>625</v>
      </c>
      <c r="M73" s="72">
        <f t="shared" si="38"/>
        <v>83</v>
      </c>
      <c r="N73" s="57">
        <f t="shared" si="38"/>
        <v>549.63</v>
      </c>
      <c r="O73" s="57">
        <f t="shared" si="38"/>
        <v>21.75</v>
      </c>
      <c r="P73" s="57">
        <f t="shared" si="38"/>
        <v>14.73</v>
      </c>
      <c r="Q73" s="57">
        <f t="shared" si="38"/>
        <v>79.59</v>
      </c>
    </row>
    <row r="74" spans="1:465" ht="31.5" customHeight="1" x14ac:dyDescent="0.25">
      <c r="A74" s="31">
        <v>43.01</v>
      </c>
      <c r="B74" s="13" t="s">
        <v>106</v>
      </c>
      <c r="C74" s="44">
        <v>60</v>
      </c>
      <c r="D74" s="45">
        <v>10</v>
      </c>
      <c r="E74" s="46">
        <v>50.33</v>
      </c>
      <c r="F74" s="46">
        <v>0.85</v>
      </c>
      <c r="G74" s="46">
        <v>3.57</v>
      </c>
      <c r="H74" s="46">
        <v>2.68</v>
      </c>
      <c r="I74" s="16"/>
      <c r="J74" s="31">
        <v>43.02</v>
      </c>
      <c r="K74" s="13" t="s">
        <v>106</v>
      </c>
      <c r="L74" s="44">
        <v>100</v>
      </c>
      <c r="M74" s="45">
        <v>16</v>
      </c>
      <c r="N74" s="46">
        <v>73.08</v>
      </c>
      <c r="O74" s="46">
        <v>1.45</v>
      </c>
      <c r="P74" s="46">
        <v>5.12</v>
      </c>
      <c r="Q74" s="46">
        <v>4.3499999999999996</v>
      </c>
    </row>
    <row r="75" spans="1:465" ht="33.75" customHeight="1" x14ac:dyDescent="0.25">
      <c r="A75" s="31">
        <v>114.05</v>
      </c>
      <c r="B75" s="13" t="s">
        <v>45</v>
      </c>
      <c r="C75" s="50">
        <v>200</v>
      </c>
      <c r="D75" s="45">
        <v>17</v>
      </c>
      <c r="E75" s="46">
        <v>157.01</v>
      </c>
      <c r="F75" s="46">
        <v>4.6500000000000004</v>
      </c>
      <c r="G75" s="46">
        <v>10.43</v>
      </c>
      <c r="H75" s="46">
        <v>10.3</v>
      </c>
      <c r="I75" s="22"/>
      <c r="J75" s="31">
        <v>114.05</v>
      </c>
      <c r="K75" s="13" t="s">
        <v>45</v>
      </c>
      <c r="L75" s="50">
        <v>250</v>
      </c>
      <c r="M75" s="45">
        <v>20</v>
      </c>
      <c r="N75" s="46">
        <v>188.25</v>
      </c>
      <c r="O75" s="46">
        <v>5.44</v>
      </c>
      <c r="P75" s="46">
        <v>12.39</v>
      </c>
      <c r="Q75" s="46">
        <v>13.29</v>
      </c>
    </row>
    <row r="76" spans="1:465" ht="15.95" customHeight="1" x14ac:dyDescent="0.25">
      <c r="A76" s="31">
        <v>294.02</v>
      </c>
      <c r="B76" s="13" t="s">
        <v>48</v>
      </c>
      <c r="C76" s="50">
        <v>90</v>
      </c>
      <c r="D76" s="45">
        <v>33</v>
      </c>
      <c r="E76" s="45">
        <v>295.25</v>
      </c>
      <c r="F76" s="46">
        <v>14.67</v>
      </c>
      <c r="G76" s="46">
        <v>10.47</v>
      </c>
      <c r="H76" s="46">
        <v>13.11</v>
      </c>
      <c r="I76" s="22"/>
      <c r="J76" s="31">
        <v>294.02999999999997</v>
      </c>
      <c r="K76" s="13" t="s">
        <v>48</v>
      </c>
      <c r="L76" s="50">
        <v>100</v>
      </c>
      <c r="M76" s="46">
        <v>36</v>
      </c>
      <c r="N76" s="46">
        <v>309.52</v>
      </c>
      <c r="O76" s="46">
        <v>16.059999999999999</v>
      </c>
      <c r="P76" s="46">
        <v>10.53</v>
      </c>
      <c r="Q76" s="46">
        <v>13.6</v>
      </c>
      <c r="R76" s="3"/>
    </row>
    <row r="77" spans="1:465" ht="32.25" customHeight="1" x14ac:dyDescent="0.25">
      <c r="A77" s="31">
        <v>312.05</v>
      </c>
      <c r="B77" s="13" t="s">
        <v>107</v>
      </c>
      <c r="C77" s="44">
        <v>150</v>
      </c>
      <c r="D77" s="46">
        <v>11</v>
      </c>
      <c r="E77" s="46">
        <v>131.6</v>
      </c>
      <c r="F77" s="46">
        <v>2.91</v>
      </c>
      <c r="G77" s="46">
        <v>5.12</v>
      </c>
      <c r="H77" s="46">
        <v>17.46</v>
      </c>
      <c r="I77" s="22"/>
      <c r="J77" s="31">
        <v>312.06</v>
      </c>
      <c r="K77" s="13" t="s">
        <v>107</v>
      </c>
      <c r="L77" s="44">
        <v>180</v>
      </c>
      <c r="M77" s="46">
        <v>12</v>
      </c>
      <c r="N77" s="46">
        <v>149.96</v>
      </c>
      <c r="O77" s="46">
        <v>3.47</v>
      </c>
      <c r="P77" s="46">
        <v>5.29</v>
      </c>
      <c r="Q77" s="46">
        <v>20.9</v>
      </c>
    </row>
    <row r="78" spans="1:465" ht="30.75" customHeight="1" x14ac:dyDescent="0.25">
      <c r="A78" s="32">
        <v>639.04999999999995</v>
      </c>
      <c r="B78" s="13" t="s">
        <v>51</v>
      </c>
      <c r="C78" s="47">
        <v>180</v>
      </c>
      <c r="D78" s="46">
        <v>9</v>
      </c>
      <c r="E78" s="48">
        <v>51.01</v>
      </c>
      <c r="F78" s="48">
        <v>0.17</v>
      </c>
      <c r="G78" s="48">
        <v>0.05</v>
      </c>
      <c r="H78" s="48">
        <v>8.91</v>
      </c>
      <c r="I78" s="22"/>
      <c r="J78" s="32">
        <v>639.04999999999995</v>
      </c>
      <c r="K78" s="13" t="s">
        <v>52</v>
      </c>
      <c r="L78" s="47">
        <v>180</v>
      </c>
      <c r="M78" s="46">
        <v>9</v>
      </c>
      <c r="N78" s="48">
        <v>51.01</v>
      </c>
      <c r="O78" s="48">
        <v>0.17</v>
      </c>
      <c r="P78" s="48">
        <v>0.05</v>
      </c>
      <c r="Q78" s="48">
        <v>8.91</v>
      </c>
    </row>
    <row r="79" spans="1:465" ht="15.95" customHeight="1" x14ac:dyDescent="0.25">
      <c r="A79" s="32" t="s">
        <v>15</v>
      </c>
      <c r="B79" s="13" t="s">
        <v>10</v>
      </c>
      <c r="C79" s="47">
        <v>20</v>
      </c>
      <c r="D79" s="45">
        <v>2.5</v>
      </c>
      <c r="E79" s="48">
        <v>47</v>
      </c>
      <c r="F79" s="48">
        <v>1.52</v>
      </c>
      <c r="G79" s="48">
        <v>0.16</v>
      </c>
      <c r="H79" s="48">
        <v>9.84</v>
      </c>
      <c r="I79" s="22"/>
      <c r="J79" s="31" t="s">
        <v>15</v>
      </c>
      <c r="K79" s="13" t="s">
        <v>10</v>
      </c>
      <c r="L79" s="47">
        <v>20</v>
      </c>
      <c r="M79" s="45">
        <v>2.5</v>
      </c>
      <c r="N79" s="46">
        <v>47</v>
      </c>
      <c r="O79" s="46">
        <v>1.52</v>
      </c>
      <c r="P79" s="46">
        <v>0.16</v>
      </c>
      <c r="Q79" s="46">
        <v>9.84</v>
      </c>
    </row>
    <row r="80" spans="1:465" ht="15.95" customHeight="1" x14ac:dyDescent="0.25">
      <c r="A80" s="31" t="s">
        <v>15</v>
      </c>
      <c r="B80" s="13" t="s">
        <v>16</v>
      </c>
      <c r="C80" s="50">
        <v>30</v>
      </c>
      <c r="D80" s="45">
        <v>2.5</v>
      </c>
      <c r="E80" s="46">
        <v>77.7</v>
      </c>
      <c r="F80" s="46">
        <v>2.5499999999999998</v>
      </c>
      <c r="G80" s="46">
        <v>0.99</v>
      </c>
      <c r="H80" s="46">
        <v>14.49</v>
      </c>
      <c r="I80" s="22"/>
      <c r="J80" s="31" t="s">
        <v>15</v>
      </c>
      <c r="K80" s="13" t="s">
        <v>16</v>
      </c>
      <c r="L80" s="50">
        <v>60</v>
      </c>
      <c r="M80" s="45">
        <v>5</v>
      </c>
      <c r="N80" s="46">
        <v>155.4</v>
      </c>
      <c r="O80" s="46">
        <v>5.0999999999999996</v>
      </c>
      <c r="P80" s="46">
        <v>1.98</v>
      </c>
      <c r="Q80" s="46">
        <v>28.98</v>
      </c>
    </row>
    <row r="81" spans="1:22" ht="15.95" customHeight="1" x14ac:dyDescent="0.25">
      <c r="A81" s="35"/>
      <c r="B81" s="10" t="s">
        <v>12</v>
      </c>
      <c r="C81" s="51">
        <f>SUM(C74:C80)</f>
        <v>730</v>
      </c>
      <c r="D81" s="52">
        <f t="shared" ref="D81" si="39">SUM(D74:D80)</f>
        <v>85</v>
      </c>
      <c r="E81" s="52">
        <f>SUM(E74:E80)</f>
        <v>809.9</v>
      </c>
      <c r="F81" s="52">
        <f>SUM(F74:F80)</f>
        <v>27.320000000000004</v>
      </c>
      <c r="G81" s="52">
        <f>SUM(G74:G80)</f>
        <v>30.79</v>
      </c>
      <c r="H81" s="52">
        <f>SUM(H74:H80)</f>
        <v>76.789999999999992</v>
      </c>
      <c r="I81" s="22"/>
      <c r="J81" s="31"/>
      <c r="K81" s="10" t="s">
        <v>12</v>
      </c>
      <c r="L81" s="51">
        <f t="shared" ref="L81:Q81" si="40">SUM(L74:L80)</f>
        <v>890</v>
      </c>
      <c r="M81" s="52">
        <f t="shared" ref="M81" si="41">SUM(M74:M80)</f>
        <v>100.5</v>
      </c>
      <c r="N81" s="52">
        <f t="shared" si="40"/>
        <v>974.21999999999991</v>
      </c>
      <c r="O81" s="52">
        <f t="shared" si="40"/>
        <v>33.21</v>
      </c>
      <c r="P81" s="52">
        <f t="shared" si="40"/>
        <v>35.519999999999989</v>
      </c>
      <c r="Q81" s="52">
        <f t="shared" si="40"/>
        <v>99.87</v>
      </c>
    </row>
    <row r="82" spans="1:22" ht="15.95" customHeight="1" x14ac:dyDescent="0.25">
      <c r="A82" s="36"/>
      <c r="B82" s="10" t="s">
        <v>17</v>
      </c>
      <c r="C82" s="51">
        <f t="shared" ref="C82:H82" si="42">C81+C73</f>
        <v>1305</v>
      </c>
      <c r="D82" s="52">
        <f t="shared" ref="D82" si="43">D81+D73</f>
        <v>161.5</v>
      </c>
      <c r="E82" s="52">
        <f t="shared" si="42"/>
        <v>1296.58</v>
      </c>
      <c r="F82" s="52">
        <f t="shared" si="42"/>
        <v>47.067000000000007</v>
      </c>
      <c r="G82" s="52">
        <f t="shared" si="42"/>
        <v>44.942999999999998</v>
      </c>
      <c r="H82" s="52">
        <f t="shared" si="42"/>
        <v>145.25700000000001</v>
      </c>
      <c r="I82" s="22"/>
      <c r="J82" s="29"/>
      <c r="K82" s="10" t="s">
        <v>17</v>
      </c>
      <c r="L82" s="51">
        <f t="shared" ref="L82:Q82" si="44">L81+L73</f>
        <v>1515</v>
      </c>
      <c r="M82" s="52">
        <f t="shared" ref="M82" si="45">M81+M73</f>
        <v>183.5</v>
      </c>
      <c r="N82" s="52">
        <f t="shared" si="44"/>
        <v>1523.85</v>
      </c>
      <c r="O82" s="52">
        <f t="shared" si="44"/>
        <v>54.96</v>
      </c>
      <c r="P82" s="52">
        <f t="shared" si="44"/>
        <v>50.249999999999986</v>
      </c>
      <c r="Q82" s="52">
        <f t="shared" si="44"/>
        <v>179.46</v>
      </c>
    </row>
    <row r="83" spans="1:22" ht="30.75" customHeight="1" x14ac:dyDescent="0.25">
      <c r="A83" s="31"/>
      <c r="B83" s="13" t="s">
        <v>91</v>
      </c>
      <c r="C83" s="50">
        <v>100</v>
      </c>
      <c r="D83" s="48">
        <v>35</v>
      </c>
      <c r="E83" s="46">
        <v>150.94999999999999</v>
      </c>
      <c r="F83" s="46">
        <v>7.61</v>
      </c>
      <c r="G83" s="46">
        <v>7.89</v>
      </c>
      <c r="H83" s="46">
        <v>11.83</v>
      </c>
      <c r="I83" s="16"/>
      <c r="J83" s="31"/>
      <c r="K83" s="13" t="s">
        <v>62</v>
      </c>
      <c r="L83" s="50">
        <v>100</v>
      </c>
      <c r="M83" s="48">
        <v>35</v>
      </c>
      <c r="N83" s="46">
        <v>150.94999999999999</v>
      </c>
      <c r="O83" s="46">
        <v>7.61</v>
      </c>
      <c r="P83" s="46">
        <v>7.89</v>
      </c>
      <c r="Q83" s="46">
        <v>11.83</v>
      </c>
    </row>
    <row r="84" spans="1:22" ht="15.95" customHeight="1" x14ac:dyDescent="0.25">
      <c r="A84" s="31">
        <v>12</v>
      </c>
      <c r="B84" s="13" t="s">
        <v>73</v>
      </c>
      <c r="C84" s="44">
        <v>200</v>
      </c>
      <c r="D84" s="48">
        <v>11</v>
      </c>
      <c r="E84" s="45">
        <v>46.53</v>
      </c>
      <c r="F84" s="45"/>
      <c r="G84" s="45"/>
      <c r="H84" s="45">
        <v>3.91</v>
      </c>
      <c r="I84" s="12"/>
      <c r="J84" s="31">
        <v>12</v>
      </c>
      <c r="K84" s="13" t="s">
        <v>73</v>
      </c>
      <c r="L84" s="44">
        <v>200</v>
      </c>
      <c r="M84" s="48">
        <v>11</v>
      </c>
      <c r="N84" s="45">
        <v>46.53</v>
      </c>
      <c r="O84" s="45"/>
      <c r="P84" s="45"/>
      <c r="Q84" s="45">
        <v>3.91</v>
      </c>
    </row>
    <row r="85" spans="1:22" ht="15.95" customHeight="1" x14ac:dyDescent="0.25">
      <c r="A85" s="31"/>
      <c r="B85" s="10" t="s">
        <v>12</v>
      </c>
      <c r="C85" s="51">
        <f t="shared" ref="C85:H85" si="46">SUM(C84:C84)</f>
        <v>200</v>
      </c>
      <c r="D85" s="52">
        <f t="shared" si="46"/>
        <v>11</v>
      </c>
      <c r="E85" s="52">
        <f t="shared" si="46"/>
        <v>46.53</v>
      </c>
      <c r="F85" s="52">
        <f t="shared" si="46"/>
        <v>0</v>
      </c>
      <c r="G85" s="52">
        <f t="shared" si="46"/>
        <v>0</v>
      </c>
      <c r="H85" s="52">
        <f t="shared" si="46"/>
        <v>3.91</v>
      </c>
      <c r="I85" s="22"/>
      <c r="J85" s="31"/>
      <c r="K85" s="10" t="s">
        <v>12</v>
      </c>
      <c r="L85" s="51">
        <f t="shared" ref="L85:Q85" si="47">SUM(L84:L84)</f>
        <v>200</v>
      </c>
      <c r="M85" s="52">
        <f t="shared" si="47"/>
        <v>11</v>
      </c>
      <c r="N85" s="52">
        <f t="shared" si="47"/>
        <v>46.53</v>
      </c>
      <c r="O85" s="52">
        <f t="shared" si="47"/>
        <v>0</v>
      </c>
      <c r="P85" s="52">
        <f t="shared" si="47"/>
        <v>0</v>
      </c>
      <c r="Q85" s="52">
        <f t="shared" si="47"/>
        <v>3.91</v>
      </c>
    </row>
    <row r="86" spans="1:22" ht="15.95" customHeight="1" x14ac:dyDescent="0.25">
      <c r="A86" s="29"/>
      <c r="B86" s="10" t="s">
        <v>19</v>
      </c>
      <c r="C86" s="51">
        <f>C85+C82</f>
        <v>1505</v>
      </c>
      <c r="D86" s="52">
        <f>D73+D81+D85</f>
        <v>172.5</v>
      </c>
      <c r="E86" s="52">
        <f>E85+E82</f>
        <v>1343.11</v>
      </c>
      <c r="F86" s="52">
        <f>F85+F82</f>
        <v>47.067000000000007</v>
      </c>
      <c r="G86" s="52">
        <f>G85+G82</f>
        <v>44.942999999999998</v>
      </c>
      <c r="H86" s="52">
        <f>H85+H82</f>
        <v>149.167</v>
      </c>
      <c r="I86" s="22"/>
      <c r="J86" s="29"/>
      <c r="K86" s="10" t="s">
        <v>19</v>
      </c>
      <c r="L86" s="51">
        <f>L85+L81+L73</f>
        <v>1715</v>
      </c>
      <c r="M86" s="52">
        <f>M73+M81+M85</f>
        <v>194.5</v>
      </c>
      <c r="N86" s="52">
        <f>N85+N81+N73</f>
        <v>1570.3799999999999</v>
      </c>
      <c r="O86" s="52">
        <f>O85+O81+O73</f>
        <v>54.96</v>
      </c>
      <c r="P86" s="52">
        <f>P85+P81+P73</f>
        <v>50.249999999999986</v>
      </c>
      <c r="Q86" s="52">
        <f>Q85+Q81+Q73</f>
        <v>183.37</v>
      </c>
    </row>
    <row r="87" spans="1:22" ht="52.5" customHeight="1" x14ac:dyDescent="0.25">
      <c r="A87" s="34"/>
      <c r="B87" s="19"/>
      <c r="C87" s="54"/>
      <c r="D87" s="55"/>
      <c r="E87" s="55"/>
      <c r="F87" s="55"/>
      <c r="G87" s="55"/>
      <c r="H87" s="55"/>
      <c r="I87" s="22"/>
      <c r="J87" s="34"/>
      <c r="K87" s="19"/>
      <c r="L87" s="54"/>
      <c r="M87" s="55"/>
      <c r="N87" s="55"/>
      <c r="O87" s="55"/>
      <c r="P87" s="55"/>
      <c r="Q87" s="55"/>
    </row>
    <row r="88" spans="1:22" ht="15.95" customHeight="1" x14ac:dyDescent="0.25">
      <c r="A88" s="29"/>
      <c r="B88" s="10" t="s">
        <v>0</v>
      </c>
      <c r="C88" s="83" t="s">
        <v>42</v>
      </c>
      <c r="D88" s="84"/>
      <c r="E88" s="84"/>
      <c r="F88" s="84"/>
      <c r="G88" s="84"/>
      <c r="H88" s="85"/>
      <c r="I88" s="22"/>
      <c r="J88" s="29"/>
      <c r="K88" s="10" t="s">
        <v>1</v>
      </c>
      <c r="L88" s="83" t="s">
        <v>42</v>
      </c>
      <c r="M88" s="84"/>
      <c r="N88" s="84"/>
      <c r="O88" s="84"/>
      <c r="P88" s="84"/>
      <c r="Q88" s="85"/>
    </row>
    <row r="89" spans="1:22" s="2" customFormat="1" ht="30.75" customHeight="1" x14ac:dyDescent="0.25">
      <c r="A89" s="30" t="s">
        <v>7</v>
      </c>
      <c r="B89" s="10" t="s">
        <v>2</v>
      </c>
      <c r="C89" s="42" t="s">
        <v>8</v>
      </c>
      <c r="D89" s="43" t="s">
        <v>105</v>
      </c>
      <c r="E89" s="43" t="s">
        <v>85</v>
      </c>
      <c r="F89" s="43" t="s">
        <v>4</v>
      </c>
      <c r="G89" s="43" t="s">
        <v>5</v>
      </c>
      <c r="H89" s="43" t="s">
        <v>6</v>
      </c>
      <c r="I89" s="12"/>
      <c r="J89" s="30" t="s">
        <v>7</v>
      </c>
      <c r="K89" s="10" t="s">
        <v>2</v>
      </c>
      <c r="L89" s="42" t="s">
        <v>8</v>
      </c>
      <c r="M89" s="43" t="s">
        <v>105</v>
      </c>
      <c r="N89" s="43" t="s">
        <v>85</v>
      </c>
      <c r="O89" s="43" t="s">
        <v>4</v>
      </c>
      <c r="P89" s="43" t="s">
        <v>5</v>
      </c>
      <c r="Q89" s="43" t="s">
        <v>6</v>
      </c>
      <c r="S89" s="5"/>
    </row>
    <row r="90" spans="1:22" ht="15.95" customHeight="1" x14ac:dyDescent="0.25">
      <c r="A90" s="31">
        <v>338</v>
      </c>
      <c r="B90" s="13" t="s">
        <v>39</v>
      </c>
      <c r="C90" s="44">
        <v>70</v>
      </c>
      <c r="D90" s="45">
        <v>28</v>
      </c>
      <c r="E90" s="46">
        <v>161.85</v>
      </c>
      <c r="F90" s="46">
        <v>7.64</v>
      </c>
      <c r="G90" s="46">
        <v>5.95</v>
      </c>
      <c r="H90" s="46">
        <v>6.9</v>
      </c>
      <c r="I90" s="22"/>
      <c r="J90" s="31">
        <v>338</v>
      </c>
      <c r="K90" s="13" t="s">
        <v>39</v>
      </c>
      <c r="L90" s="44">
        <v>70</v>
      </c>
      <c r="M90" s="45">
        <v>28</v>
      </c>
      <c r="N90" s="46">
        <v>224.45</v>
      </c>
      <c r="O90" s="46">
        <v>14.09</v>
      </c>
      <c r="P90" s="46">
        <v>12.73</v>
      </c>
      <c r="Q90" s="46">
        <v>12.920999999999999</v>
      </c>
    </row>
    <row r="91" spans="1:22" ht="33" customHeight="1" x14ac:dyDescent="0.25">
      <c r="A91" s="32">
        <v>302.02</v>
      </c>
      <c r="B91" s="13" t="s">
        <v>108</v>
      </c>
      <c r="C91" s="50">
        <v>130</v>
      </c>
      <c r="D91" s="46">
        <v>14</v>
      </c>
      <c r="E91" s="48">
        <v>166.76</v>
      </c>
      <c r="F91" s="48">
        <v>5.32</v>
      </c>
      <c r="G91" s="48">
        <v>5.51</v>
      </c>
      <c r="H91" s="48">
        <v>24.02</v>
      </c>
      <c r="I91" s="22"/>
      <c r="J91" s="32">
        <v>302.01</v>
      </c>
      <c r="K91" s="13" t="s">
        <v>108</v>
      </c>
      <c r="L91" s="50">
        <v>130</v>
      </c>
      <c r="M91" s="46">
        <v>14</v>
      </c>
      <c r="N91" s="48">
        <v>183.76</v>
      </c>
      <c r="O91" s="48">
        <v>5.95</v>
      </c>
      <c r="P91" s="48">
        <v>5.68</v>
      </c>
      <c r="Q91" s="48">
        <v>26.63</v>
      </c>
    </row>
    <row r="92" spans="1:22" ht="15.95" customHeight="1" x14ac:dyDescent="0.25">
      <c r="A92" s="31" t="s">
        <v>27</v>
      </c>
      <c r="B92" s="13" t="s">
        <v>18</v>
      </c>
      <c r="C92" s="44">
        <v>200</v>
      </c>
      <c r="D92" s="45">
        <v>15</v>
      </c>
      <c r="E92" s="46">
        <v>91.8</v>
      </c>
      <c r="F92" s="46">
        <v>3.42</v>
      </c>
      <c r="G92" s="46">
        <v>2.61</v>
      </c>
      <c r="H92" s="46">
        <v>9.16</v>
      </c>
      <c r="I92" s="22"/>
      <c r="J92" s="31" t="s">
        <v>27</v>
      </c>
      <c r="K92" s="13" t="s">
        <v>18</v>
      </c>
      <c r="L92" s="44">
        <v>200</v>
      </c>
      <c r="M92" s="45">
        <v>15</v>
      </c>
      <c r="N92" s="46">
        <v>91.8</v>
      </c>
      <c r="O92" s="46">
        <v>3.42</v>
      </c>
      <c r="P92" s="46">
        <v>2.61</v>
      </c>
      <c r="Q92" s="46">
        <v>9.16</v>
      </c>
    </row>
    <row r="93" spans="1:22" ht="15.95" customHeight="1" x14ac:dyDescent="0.25">
      <c r="A93" s="31">
        <v>2.04</v>
      </c>
      <c r="B93" s="13" t="s">
        <v>109</v>
      </c>
      <c r="C93" s="44">
        <v>40</v>
      </c>
      <c r="D93" s="45">
        <v>19</v>
      </c>
      <c r="E93" s="46">
        <v>113.35</v>
      </c>
      <c r="F93" s="46">
        <v>5.38</v>
      </c>
      <c r="G93" s="46">
        <v>4.3600000000000003</v>
      </c>
      <c r="H93" s="46">
        <v>12.3</v>
      </c>
      <c r="I93" s="22"/>
      <c r="J93" s="31">
        <v>2.0499999999999998</v>
      </c>
      <c r="K93" s="13" t="s">
        <v>109</v>
      </c>
      <c r="L93" s="44">
        <v>40</v>
      </c>
      <c r="M93" s="45">
        <v>27</v>
      </c>
      <c r="N93" s="46">
        <v>153.85</v>
      </c>
      <c r="O93" s="46">
        <v>8.4</v>
      </c>
      <c r="P93" s="46">
        <v>9</v>
      </c>
      <c r="Q93" s="46">
        <v>9.35</v>
      </c>
    </row>
    <row r="94" spans="1:22" ht="15.95" customHeight="1" x14ac:dyDescent="0.25">
      <c r="A94" s="32" t="s">
        <v>15</v>
      </c>
      <c r="B94" s="13" t="s">
        <v>10</v>
      </c>
      <c r="C94" s="47">
        <v>20</v>
      </c>
      <c r="D94" s="45">
        <v>2.5</v>
      </c>
      <c r="E94" s="48">
        <v>47</v>
      </c>
      <c r="F94" s="48">
        <v>1.52</v>
      </c>
      <c r="G94" s="48">
        <v>0.16</v>
      </c>
      <c r="H94" s="48">
        <v>9.84</v>
      </c>
      <c r="I94" s="22"/>
      <c r="J94" s="32" t="s">
        <v>15</v>
      </c>
      <c r="K94" s="13" t="s">
        <v>10</v>
      </c>
      <c r="L94" s="47">
        <v>20</v>
      </c>
      <c r="M94" s="45">
        <v>6</v>
      </c>
      <c r="N94" s="46">
        <v>94</v>
      </c>
      <c r="O94" s="46">
        <v>3.04</v>
      </c>
      <c r="P94" s="46">
        <v>0.32</v>
      </c>
      <c r="Q94" s="46">
        <v>19.68</v>
      </c>
    </row>
    <row r="95" spans="1:22" ht="15.95" customHeight="1" x14ac:dyDescent="0.25">
      <c r="A95" s="31"/>
      <c r="B95" s="13" t="s">
        <v>22</v>
      </c>
      <c r="C95" s="47">
        <v>100</v>
      </c>
      <c r="D95" s="48">
        <v>22</v>
      </c>
      <c r="E95" s="48">
        <v>47</v>
      </c>
      <c r="F95" s="48">
        <v>0.4</v>
      </c>
      <c r="G95" s="48">
        <v>0.4</v>
      </c>
      <c r="H95" s="48">
        <v>9.8000000000000007</v>
      </c>
      <c r="I95" s="16"/>
      <c r="J95" s="31"/>
      <c r="K95" s="13" t="s">
        <v>22</v>
      </c>
      <c r="L95" s="47">
        <v>100</v>
      </c>
      <c r="M95" s="48">
        <v>22</v>
      </c>
      <c r="N95" s="48">
        <v>47</v>
      </c>
      <c r="O95" s="48">
        <v>0.4</v>
      </c>
      <c r="P95" s="48">
        <v>0.4</v>
      </c>
      <c r="Q95" s="48">
        <v>9.8000000000000007</v>
      </c>
    </row>
    <row r="96" spans="1:22" ht="15.95" customHeight="1" x14ac:dyDescent="0.25">
      <c r="A96" s="30"/>
      <c r="B96" s="10" t="s">
        <v>12</v>
      </c>
      <c r="C96" s="59">
        <f t="shared" ref="C96:H96" si="48">SUM(C90:C95)</f>
        <v>560</v>
      </c>
      <c r="D96" s="60">
        <f t="shared" si="48"/>
        <v>100.5</v>
      </c>
      <c r="E96" s="60">
        <f t="shared" si="48"/>
        <v>627.76</v>
      </c>
      <c r="F96" s="60">
        <f t="shared" si="48"/>
        <v>23.68</v>
      </c>
      <c r="G96" s="60">
        <f t="shared" si="48"/>
        <v>18.989999999999998</v>
      </c>
      <c r="H96" s="60">
        <f t="shared" si="48"/>
        <v>72.02</v>
      </c>
      <c r="I96" s="12"/>
      <c r="J96" s="30"/>
      <c r="K96" s="10" t="s">
        <v>12</v>
      </c>
      <c r="L96" s="59">
        <f t="shared" ref="L96:Q96" si="49">SUM(L90:L95)</f>
        <v>560</v>
      </c>
      <c r="M96" s="60">
        <f t="shared" si="49"/>
        <v>112</v>
      </c>
      <c r="N96" s="60">
        <f t="shared" si="49"/>
        <v>794.86</v>
      </c>
      <c r="O96" s="60">
        <f t="shared" si="49"/>
        <v>35.299999999999997</v>
      </c>
      <c r="P96" s="60">
        <f t="shared" si="49"/>
        <v>30.74</v>
      </c>
      <c r="Q96" s="60">
        <f t="shared" si="49"/>
        <v>87.540999999999997</v>
      </c>
      <c r="T96" s="8"/>
      <c r="U96" s="8"/>
      <c r="V96" s="8"/>
    </row>
    <row r="97" spans="1:22" ht="30.75" customHeight="1" x14ac:dyDescent="0.25">
      <c r="A97" s="31">
        <v>39</v>
      </c>
      <c r="B97" s="13" t="s">
        <v>100</v>
      </c>
      <c r="C97" s="50">
        <v>60</v>
      </c>
      <c r="D97" s="46">
        <v>12</v>
      </c>
      <c r="E97" s="46">
        <v>100.074</v>
      </c>
      <c r="F97" s="46">
        <v>0.56999999999999995</v>
      </c>
      <c r="G97" s="46">
        <v>3.6779999999999999</v>
      </c>
      <c r="H97" s="46">
        <v>3.48</v>
      </c>
      <c r="I97" s="16"/>
      <c r="J97" s="31">
        <v>39.01</v>
      </c>
      <c r="K97" s="13" t="s">
        <v>100</v>
      </c>
      <c r="L97" s="50">
        <v>100</v>
      </c>
      <c r="M97" s="46">
        <v>20</v>
      </c>
      <c r="N97" s="46">
        <v>166.79</v>
      </c>
      <c r="O97" s="46">
        <v>0.95</v>
      </c>
      <c r="P97" s="46">
        <v>6.13</v>
      </c>
      <c r="Q97" s="46">
        <v>5.8</v>
      </c>
      <c r="R97" s="8"/>
    </row>
    <row r="98" spans="1:22" s="8" customFormat="1" ht="31.5" customHeight="1" x14ac:dyDescent="0.25">
      <c r="A98" s="32">
        <v>102.09</v>
      </c>
      <c r="B98" s="13" t="s">
        <v>92</v>
      </c>
      <c r="C98" s="47">
        <v>200</v>
      </c>
      <c r="D98" s="48">
        <v>14</v>
      </c>
      <c r="E98" s="48">
        <v>186.79</v>
      </c>
      <c r="F98" s="48">
        <v>6.98</v>
      </c>
      <c r="G98" s="48">
        <v>10.76</v>
      </c>
      <c r="H98" s="48">
        <v>14.81</v>
      </c>
      <c r="I98" s="25"/>
      <c r="J98" s="32">
        <v>102.09</v>
      </c>
      <c r="K98" s="13" t="s">
        <v>92</v>
      </c>
      <c r="L98" s="47">
        <v>250</v>
      </c>
      <c r="M98" s="48">
        <v>16</v>
      </c>
      <c r="N98" s="48">
        <v>208.49</v>
      </c>
      <c r="O98" s="48">
        <v>8.44</v>
      </c>
      <c r="P98" s="48">
        <v>10.46</v>
      </c>
      <c r="Q98" s="48">
        <v>20.74</v>
      </c>
      <c r="T98" s="5"/>
      <c r="U98" s="5"/>
      <c r="V98" s="5"/>
    </row>
    <row r="99" spans="1:22" ht="15.95" customHeight="1" x14ac:dyDescent="0.25">
      <c r="A99" s="33">
        <v>511.06</v>
      </c>
      <c r="B99" s="13" t="s">
        <v>96</v>
      </c>
      <c r="C99" s="44">
        <v>90</v>
      </c>
      <c r="D99" s="45">
        <v>29</v>
      </c>
      <c r="E99" s="45">
        <v>160.57</v>
      </c>
      <c r="F99" s="45">
        <v>10.56</v>
      </c>
      <c r="G99" s="45">
        <v>5.7</v>
      </c>
      <c r="H99" s="45">
        <v>6.4</v>
      </c>
      <c r="I99" s="19"/>
      <c r="J99" s="33">
        <v>511.07</v>
      </c>
      <c r="K99" s="13" t="s">
        <v>96</v>
      </c>
      <c r="L99" s="44">
        <v>100</v>
      </c>
      <c r="M99" s="45">
        <v>33</v>
      </c>
      <c r="N99" s="45">
        <v>179.05</v>
      </c>
      <c r="O99" s="45">
        <v>10.9</v>
      </c>
      <c r="P99" s="45">
        <v>5.63</v>
      </c>
      <c r="Q99" s="45">
        <v>8.2100000000000009</v>
      </c>
    </row>
    <row r="100" spans="1:22" ht="32.25" customHeight="1" x14ac:dyDescent="0.25">
      <c r="A100" s="33">
        <v>202</v>
      </c>
      <c r="B100" s="20" t="s">
        <v>76</v>
      </c>
      <c r="C100" s="58">
        <v>150</v>
      </c>
      <c r="D100" s="61">
        <v>10</v>
      </c>
      <c r="E100" s="45">
        <v>203.74</v>
      </c>
      <c r="F100" s="45">
        <v>5.28</v>
      </c>
      <c r="G100" s="45">
        <v>4.34</v>
      </c>
      <c r="H100" s="45">
        <v>30.3</v>
      </c>
      <c r="I100" s="19"/>
      <c r="J100" s="33">
        <v>202.02</v>
      </c>
      <c r="K100" s="20" t="s">
        <v>76</v>
      </c>
      <c r="L100" s="50">
        <v>180</v>
      </c>
      <c r="M100" s="45">
        <v>11</v>
      </c>
      <c r="N100" s="48">
        <v>216.54</v>
      </c>
      <c r="O100" s="48">
        <v>5.86</v>
      </c>
      <c r="P100" s="48">
        <v>4.8099999999999996</v>
      </c>
      <c r="Q100" s="48">
        <v>37.409999999999997</v>
      </c>
    </row>
    <row r="101" spans="1:22" ht="15.95" customHeight="1" x14ac:dyDescent="0.25">
      <c r="A101" s="31">
        <v>12</v>
      </c>
      <c r="B101" s="13" t="s">
        <v>56</v>
      </c>
      <c r="C101" s="44">
        <v>180</v>
      </c>
      <c r="D101" s="46">
        <v>9</v>
      </c>
      <c r="E101" s="46">
        <v>39.39</v>
      </c>
      <c r="F101" s="46"/>
      <c r="G101" s="46"/>
      <c r="H101" s="46">
        <v>3.32</v>
      </c>
      <c r="I101" s="22"/>
      <c r="J101" s="31">
        <v>12</v>
      </c>
      <c r="K101" s="13" t="s">
        <v>56</v>
      </c>
      <c r="L101" s="44">
        <v>200</v>
      </c>
      <c r="M101" s="46">
        <v>11</v>
      </c>
      <c r="N101" s="46">
        <v>46.53</v>
      </c>
      <c r="O101" s="46"/>
      <c r="P101" s="46"/>
      <c r="Q101" s="46">
        <v>3.91</v>
      </c>
    </row>
    <row r="102" spans="1:22" ht="15.95" customHeight="1" x14ac:dyDescent="0.25">
      <c r="A102" s="32" t="s">
        <v>15</v>
      </c>
      <c r="B102" s="13" t="s">
        <v>10</v>
      </c>
      <c r="C102" s="47">
        <v>20</v>
      </c>
      <c r="D102" s="45">
        <v>2.5</v>
      </c>
      <c r="E102" s="48">
        <v>47</v>
      </c>
      <c r="F102" s="48">
        <v>1.52</v>
      </c>
      <c r="G102" s="48">
        <v>0.16</v>
      </c>
      <c r="H102" s="48">
        <v>9.84</v>
      </c>
      <c r="I102" s="22"/>
      <c r="J102" s="31" t="s">
        <v>15</v>
      </c>
      <c r="K102" s="13" t="s">
        <v>10</v>
      </c>
      <c r="L102" s="47">
        <v>20</v>
      </c>
      <c r="M102" s="45">
        <v>2.5</v>
      </c>
      <c r="N102" s="46">
        <v>47</v>
      </c>
      <c r="O102" s="46">
        <v>1.52</v>
      </c>
      <c r="P102" s="46">
        <v>0.16</v>
      </c>
      <c r="Q102" s="46">
        <v>9.84</v>
      </c>
    </row>
    <row r="103" spans="1:22" ht="15.95" customHeight="1" x14ac:dyDescent="0.25">
      <c r="A103" s="31" t="s">
        <v>15</v>
      </c>
      <c r="B103" s="13" t="s">
        <v>16</v>
      </c>
      <c r="C103" s="50">
        <v>30</v>
      </c>
      <c r="D103" s="45">
        <v>2.5</v>
      </c>
      <c r="E103" s="46">
        <v>77.7</v>
      </c>
      <c r="F103" s="46">
        <v>2.5499999999999998</v>
      </c>
      <c r="G103" s="46">
        <v>0.99</v>
      </c>
      <c r="H103" s="46">
        <v>14.49</v>
      </c>
      <c r="I103" s="22"/>
      <c r="J103" s="31" t="s">
        <v>15</v>
      </c>
      <c r="K103" s="13" t="s">
        <v>16</v>
      </c>
      <c r="L103" s="50">
        <v>60</v>
      </c>
      <c r="M103" s="45">
        <v>5</v>
      </c>
      <c r="N103" s="46">
        <v>155.4</v>
      </c>
      <c r="O103" s="46">
        <v>5.0999999999999996</v>
      </c>
      <c r="P103" s="46">
        <v>1.98</v>
      </c>
      <c r="Q103" s="46">
        <v>28.98</v>
      </c>
    </row>
    <row r="104" spans="1:22" ht="15.95" customHeight="1" x14ac:dyDescent="0.25">
      <c r="A104" s="30"/>
      <c r="B104" s="10" t="s">
        <v>12</v>
      </c>
      <c r="C104" s="42">
        <f t="shared" ref="C104:H104" si="50">SUM(C99:C103)</f>
        <v>470</v>
      </c>
      <c r="D104" s="43">
        <f t="shared" si="50"/>
        <v>53</v>
      </c>
      <c r="E104" s="43">
        <f t="shared" si="50"/>
        <v>528.4</v>
      </c>
      <c r="F104" s="43">
        <f t="shared" si="50"/>
        <v>19.91</v>
      </c>
      <c r="G104" s="43">
        <f t="shared" si="50"/>
        <v>11.19</v>
      </c>
      <c r="H104" s="43">
        <f t="shared" si="50"/>
        <v>64.349999999999994</v>
      </c>
      <c r="I104" s="12"/>
      <c r="J104" s="30"/>
      <c r="K104" s="10" t="s">
        <v>12</v>
      </c>
      <c r="L104" s="42">
        <f t="shared" ref="L104:Q104" si="51">SUM(L99:L103)</f>
        <v>560</v>
      </c>
      <c r="M104" s="43">
        <f t="shared" si="51"/>
        <v>62.5</v>
      </c>
      <c r="N104" s="43">
        <f t="shared" si="51"/>
        <v>644.52</v>
      </c>
      <c r="O104" s="43">
        <f t="shared" si="51"/>
        <v>23.380000000000003</v>
      </c>
      <c r="P104" s="43">
        <f t="shared" si="51"/>
        <v>12.58</v>
      </c>
      <c r="Q104" s="43">
        <f t="shared" si="51"/>
        <v>88.350000000000009</v>
      </c>
    </row>
    <row r="105" spans="1:22" ht="15.95" customHeight="1" x14ac:dyDescent="0.25">
      <c r="A105" s="30"/>
      <c r="B105" s="10" t="s">
        <v>17</v>
      </c>
      <c r="C105" s="42">
        <f t="shared" ref="C105:H105" si="52">C104+C96</f>
        <v>1030</v>
      </c>
      <c r="D105" s="43">
        <f t="shared" si="52"/>
        <v>153.5</v>
      </c>
      <c r="E105" s="43">
        <f t="shared" si="52"/>
        <v>1156.1599999999999</v>
      </c>
      <c r="F105" s="43">
        <f t="shared" si="52"/>
        <v>43.59</v>
      </c>
      <c r="G105" s="43">
        <f t="shared" si="52"/>
        <v>30.18</v>
      </c>
      <c r="H105" s="43">
        <f t="shared" si="52"/>
        <v>136.37</v>
      </c>
      <c r="I105" s="12"/>
      <c r="J105" s="30"/>
      <c r="K105" s="10" t="s">
        <v>17</v>
      </c>
      <c r="L105" s="42">
        <f t="shared" ref="L105:Q105" si="53">L104+L96</f>
        <v>1120</v>
      </c>
      <c r="M105" s="43">
        <f t="shared" si="53"/>
        <v>174.5</v>
      </c>
      <c r="N105" s="43">
        <f t="shared" si="53"/>
        <v>1439.38</v>
      </c>
      <c r="O105" s="43">
        <f t="shared" si="53"/>
        <v>58.68</v>
      </c>
      <c r="P105" s="43">
        <f t="shared" si="53"/>
        <v>43.32</v>
      </c>
      <c r="Q105" s="43">
        <f t="shared" si="53"/>
        <v>175.89100000000002</v>
      </c>
    </row>
    <row r="106" spans="1:22" ht="15.95" customHeight="1" x14ac:dyDescent="0.25">
      <c r="A106" s="31"/>
      <c r="B106" s="13" t="s">
        <v>57</v>
      </c>
      <c r="C106" s="50">
        <v>100</v>
      </c>
      <c r="D106" s="46">
        <v>26</v>
      </c>
      <c r="E106" s="53"/>
      <c r="F106" s="53"/>
      <c r="G106" s="53"/>
      <c r="H106" s="53"/>
      <c r="I106" s="16"/>
      <c r="J106" s="31"/>
      <c r="K106" s="13" t="s">
        <v>57</v>
      </c>
      <c r="L106" s="50">
        <v>100</v>
      </c>
      <c r="M106" s="46">
        <v>26</v>
      </c>
      <c r="N106" s="53"/>
      <c r="O106" s="53"/>
      <c r="P106" s="53"/>
      <c r="Q106" s="53"/>
    </row>
    <row r="107" spans="1:22" ht="15.95" customHeight="1" x14ac:dyDescent="0.25">
      <c r="A107" s="31">
        <v>377.03</v>
      </c>
      <c r="B107" s="13" t="s">
        <v>43</v>
      </c>
      <c r="C107" s="47">
        <v>200</v>
      </c>
      <c r="D107" s="46">
        <v>4</v>
      </c>
      <c r="E107" s="48">
        <v>26.18</v>
      </c>
      <c r="F107" s="48">
        <v>0.06</v>
      </c>
      <c r="G107" s="48">
        <v>0.01</v>
      </c>
      <c r="H107" s="48">
        <v>2.21</v>
      </c>
      <c r="I107" s="16"/>
      <c r="J107" s="32">
        <v>377.03</v>
      </c>
      <c r="K107" s="13" t="s">
        <v>43</v>
      </c>
      <c r="L107" s="47">
        <v>200</v>
      </c>
      <c r="M107" s="46">
        <v>4</v>
      </c>
      <c r="N107" s="48">
        <v>26.18</v>
      </c>
      <c r="O107" s="48">
        <v>0.06</v>
      </c>
      <c r="P107" s="48">
        <v>0.01</v>
      </c>
      <c r="Q107" s="48">
        <v>2.21</v>
      </c>
    </row>
    <row r="108" spans="1:22" ht="15.95" customHeight="1" x14ac:dyDescent="0.25">
      <c r="A108" s="31"/>
      <c r="B108" s="10" t="s">
        <v>12</v>
      </c>
      <c r="C108" s="51">
        <f>SUM(C106:C107)</f>
        <v>300</v>
      </c>
      <c r="D108" s="52">
        <f t="shared" ref="D108" si="54">SUM(D106:D107)</f>
        <v>30</v>
      </c>
      <c r="E108" s="52">
        <f>SUM(E106:E107)</f>
        <v>26.18</v>
      </c>
      <c r="F108" s="52">
        <f>SUM(F106:F107)</f>
        <v>0.06</v>
      </c>
      <c r="G108" s="52">
        <f>SUM(G106:G107)</f>
        <v>0.01</v>
      </c>
      <c r="H108" s="52">
        <f>SUM(H106:H107)</f>
        <v>2.21</v>
      </c>
      <c r="I108" s="16"/>
      <c r="J108" s="31"/>
      <c r="K108" s="10" t="s">
        <v>12</v>
      </c>
      <c r="L108" s="51">
        <f t="shared" ref="L108:Q108" si="55">SUM(L106:L107)</f>
        <v>300</v>
      </c>
      <c r="M108" s="52">
        <f>SUM(M106:M107)</f>
        <v>30</v>
      </c>
      <c r="N108" s="52">
        <f t="shared" si="55"/>
        <v>26.18</v>
      </c>
      <c r="O108" s="52">
        <f t="shared" si="55"/>
        <v>0.06</v>
      </c>
      <c r="P108" s="52">
        <f t="shared" si="55"/>
        <v>0.01</v>
      </c>
      <c r="Q108" s="52">
        <f t="shared" si="55"/>
        <v>2.21</v>
      </c>
    </row>
    <row r="109" spans="1:22" ht="15.95" customHeight="1" x14ac:dyDescent="0.25">
      <c r="A109" s="29"/>
      <c r="B109" s="10" t="s">
        <v>19</v>
      </c>
      <c r="C109" s="51">
        <f>C108+C105</f>
        <v>1330</v>
      </c>
      <c r="D109" s="52">
        <f t="shared" ref="D109" si="56">D108+D105</f>
        <v>183.5</v>
      </c>
      <c r="E109" s="52">
        <f t="shared" ref="E109:H109" si="57">E108+E105</f>
        <v>1182.3399999999999</v>
      </c>
      <c r="F109" s="52">
        <f t="shared" si="57"/>
        <v>43.650000000000006</v>
      </c>
      <c r="G109" s="52">
        <f t="shared" si="57"/>
        <v>30.19</v>
      </c>
      <c r="H109" s="52">
        <f t="shared" si="57"/>
        <v>138.58000000000001</v>
      </c>
      <c r="I109" s="11"/>
      <c r="J109" s="29"/>
      <c r="K109" s="10" t="s">
        <v>19</v>
      </c>
      <c r="L109" s="51">
        <f>L108+L105</f>
        <v>1420</v>
      </c>
      <c r="M109" s="52">
        <f>M96+M104+M108</f>
        <v>204.5</v>
      </c>
      <c r="N109" s="52">
        <f t="shared" ref="N109:Q109" si="58">N108+N105</f>
        <v>1465.5600000000002</v>
      </c>
      <c r="O109" s="52">
        <f t="shared" si="58"/>
        <v>58.74</v>
      </c>
      <c r="P109" s="52">
        <f t="shared" si="58"/>
        <v>43.33</v>
      </c>
      <c r="Q109" s="52">
        <f t="shared" si="58"/>
        <v>178.10100000000003</v>
      </c>
    </row>
    <row r="110" spans="1:22" ht="62.25" customHeight="1" x14ac:dyDescent="0.25">
      <c r="A110" s="37"/>
      <c r="B110" s="23"/>
      <c r="C110" s="62"/>
      <c r="D110" s="62"/>
      <c r="E110" s="62"/>
      <c r="F110" s="62"/>
      <c r="G110" s="62"/>
      <c r="H110" s="62"/>
      <c r="I110" s="22"/>
      <c r="J110" s="40"/>
      <c r="K110" s="22"/>
      <c r="L110" s="62"/>
      <c r="M110" s="62"/>
      <c r="N110" s="62"/>
      <c r="O110" s="62"/>
      <c r="P110" s="62"/>
      <c r="Q110" s="62"/>
      <c r="T110" s="2"/>
      <c r="U110" s="2"/>
      <c r="V110" s="2"/>
    </row>
    <row r="111" spans="1:22" ht="15.95" customHeight="1" x14ac:dyDescent="0.25">
      <c r="A111" s="31"/>
      <c r="B111" s="13" t="s">
        <v>0</v>
      </c>
      <c r="C111" s="86" t="s">
        <v>58</v>
      </c>
      <c r="D111" s="87"/>
      <c r="E111" s="87"/>
      <c r="F111" s="87"/>
      <c r="G111" s="87"/>
      <c r="H111" s="88"/>
      <c r="I111" s="16"/>
      <c r="J111" s="31"/>
      <c r="K111" s="13" t="s">
        <v>1</v>
      </c>
      <c r="L111" s="86" t="s">
        <v>58</v>
      </c>
      <c r="M111" s="87"/>
      <c r="N111" s="87"/>
      <c r="O111" s="87"/>
      <c r="P111" s="87"/>
      <c r="Q111" s="88"/>
    </row>
    <row r="112" spans="1:22" s="2" customFormat="1" ht="30.75" customHeight="1" x14ac:dyDescent="0.25">
      <c r="A112" s="30" t="s">
        <v>7</v>
      </c>
      <c r="B112" s="10" t="s">
        <v>2</v>
      </c>
      <c r="C112" s="42" t="s">
        <v>8</v>
      </c>
      <c r="D112" s="43" t="s">
        <v>105</v>
      </c>
      <c r="E112" s="43" t="s">
        <v>85</v>
      </c>
      <c r="F112" s="43" t="s">
        <v>4</v>
      </c>
      <c r="G112" s="43" t="s">
        <v>5</v>
      </c>
      <c r="H112" s="43" t="s">
        <v>6</v>
      </c>
      <c r="I112" s="12"/>
      <c r="J112" s="30" t="s">
        <v>7</v>
      </c>
      <c r="K112" s="10" t="s">
        <v>2</v>
      </c>
      <c r="L112" s="42" t="s">
        <v>8</v>
      </c>
      <c r="M112" s="43" t="s">
        <v>105</v>
      </c>
      <c r="N112" s="43" t="s">
        <v>85</v>
      </c>
      <c r="O112" s="43" t="s">
        <v>4</v>
      </c>
      <c r="P112" s="43" t="s">
        <v>5</v>
      </c>
      <c r="Q112" s="43" t="s">
        <v>6</v>
      </c>
      <c r="S112" s="5"/>
    </row>
    <row r="113" spans="1:19" ht="15.95" customHeight="1" x14ac:dyDescent="0.25">
      <c r="A113" s="38">
        <v>210.04</v>
      </c>
      <c r="B113" s="13" t="s">
        <v>59</v>
      </c>
      <c r="C113" s="47">
        <v>200</v>
      </c>
      <c r="D113" s="48">
        <v>61</v>
      </c>
      <c r="E113" s="48">
        <v>367.37</v>
      </c>
      <c r="F113" s="48">
        <v>17.61</v>
      </c>
      <c r="G113" s="48">
        <v>25.7</v>
      </c>
      <c r="H113" s="45">
        <v>3.52</v>
      </c>
      <c r="I113" s="16"/>
      <c r="J113" s="38">
        <v>210.04</v>
      </c>
      <c r="K113" s="13" t="s">
        <v>59</v>
      </c>
      <c r="L113" s="47">
        <v>200</v>
      </c>
      <c r="M113" s="48">
        <v>61</v>
      </c>
      <c r="N113" s="48">
        <v>367.37</v>
      </c>
      <c r="O113" s="48">
        <v>17.61</v>
      </c>
      <c r="P113" s="48">
        <v>25.7</v>
      </c>
      <c r="Q113" s="45">
        <v>3.52</v>
      </c>
    </row>
    <row r="114" spans="1:19" ht="15.95" customHeight="1" x14ac:dyDescent="0.25">
      <c r="A114" s="75">
        <v>1543.02</v>
      </c>
      <c r="B114" s="13" t="s">
        <v>110</v>
      </c>
      <c r="C114" s="47">
        <v>40</v>
      </c>
      <c r="D114" s="48">
        <v>14</v>
      </c>
      <c r="E114" s="48">
        <v>16</v>
      </c>
      <c r="F114" s="48">
        <v>1.24</v>
      </c>
      <c r="G114" s="48">
        <v>0.08</v>
      </c>
      <c r="H114" s="48">
        <v>2.6</v>
      </c>
      <c r="I114" s="16"/>
      <c r="J114" s="75">
        <v>1543.02</v>
      </c>
      <c r="K114" s="13" t="s">
        <v>110</v>
      </c>
      <c r="L114" s="47">
        <v>60</v>
      </c>
      <c r="M114" s="48">
        <v>21</v>
      </c>
      <c r="N114" s="48">
        <v>24</v>
      </c>
      <c r="O114" s="48">
        <v>1.86</v>
      </c>
      <c r="P114" s="48">
        <v>0.12</v>
      </c>
      <c r="Q114" s="48">
        <v>3.9</v>
      </c>
    </row>
    <row r="115" spans="1:19" ht="15.95" customHeight="1" x14ac:dyDescent="0.25">
      <c r="A115" s="32">
        <v>382.01</v>
      </c>
      <c r="B115" s="13" t="s">
        <v>9</v>
      </c>
      <c r="C115" s="47">
        <v>200</v>
      </c>
      <c r="D115" s="48">
        <v>16</v>
      </c>
      <c r="E115" s="48">
        <v>91.62</v>
      </c>
      <c r="F115" s="48">
        <v>4.3600000000000003</v>
      </c>
      <c r="G115" s="48">
        <v>3.4</v>
      </c>
      <c r="H115" s="48">
        <v>6.51</v>
      </c>
      <c r="I115" s="16"/>
      <c r="J115" s="33">
        <v>382</v>
      </c>
      <c r="K115" s="17" t="s">
        <v>9</v>
      </c>
      <c r="L115" s="47">
        <v>200</v>
      </c>
      <c r="M115" s="48">
        <v>18</v>
      </c>
      <c r="N115" s="48">
        <v>95.19</v>
      </c>
      <c r="O115" s="48">
        <v>4.3600000000000003</v>
      </c>
      <c r="P115" s="48">
        <v>3.4</v>
      </c>
      <c r="Q115" s="45">
        <v>6.81</v>
      </c>
    </row>
    <row r="116" spans="1:19" ht="15.95" customHeight="1" x14ac:dyDescent="0.25">
      <c r="A116" s="32" t="s">
        <v>11</v>
      </c>
      <c r="B116" s="13" t="s">
        <v>10</v>
      </c>
      <c r="C116" s="47">
        <v>20</v>
      </c>
      <c r="D116" s="45">
        <v>2.5</v>
      </c>
      <c r="E116" s="48">
        <v>94</v>
      </c>
      <c r="F116" s="48">
        <v>3.04</v>
      </c>
      <c r="G116" s="48">
        <v>0.32</v>
      </c>
      <c r="H116" s="48">
        <v>19.68</v>
      </c>
      <c r="I116" s="16"/>
      <c r="J116" s="33" t="s">
        <v>11</v>
      </c>
      <c r="K116" s="13" t="s">
        <v>10</v>
      </c>
      <c r="L116" s="47">
        <v>40</v>
      </c>
      <c r="M116" s="45">
        <v>6</v>
      </c>
      <c r="N116" s="48">
        <v>94</v>
      </c>
      <c r="O116" s="48">
        <v>3.04</v>
      </c>
      <c r="P116" s="48">
        <v>0.32</v>
      </c>
      <c r="Q116" s="48">
        <v>19.68</v>
      </c>
    </row>
    <row r="117" spans="1:19" ht="15.95" customHeight="1" x14ac:dyDescent="0.25">
      <c r="A117" s="32" t="s">
        <v>11</v>
      </c>
      <c r="B117" s="13" t="s">
        <v>24</v>
      </c>
      <c r="C117" s="47">
        <v>40</v>
      </c>
      <c r="D117" s="45">
        <v>10</v>
      </c>
      <c r="E117" s="48">
        <v>82.8</v>
      </c>
      <c r="F117" s="48">
        <v>1.7</v>
      </c>
      <c r="G117" s="48">
        <v>2.2599999999999998</v>
      </c>
      <c r="H117" s="48">
        <v>13.94</v>
      </c>
      <c r="I117" s="16"/>
      <c r="J117" s="33" t="s">
        <v>11</v>
      </c>
      <c r="K117" s="13" t="s">
        <v>24</v>
      </c>
      <c r="L117" s="47">
        <v>50</v>
      </c>
      <c r="M117" s="45">
        <v>13</v>
      </c>
      <c r="N117" s="48">
        <v>165.6</v>
      </c>
      <c r="O117" s="48">
        <v>3.4</v>
      </c>
      <c r="P117" s="48">
        <v>4.5199999999999996</v>
      </c>
      <c r="Q117" s="48">
        <v>27.88</v>
      </c>
      <c r="S117" s="8"/>
    </row>
    <row r="118" spans="1:19" ht="15.95" customHeight="1" x14ac:dyDescent="0.25">
      <c r="A118" s="29"/>
      <c r="B118" s="10" t="s">
        <v>12</v>
      </c>
      <c r="C118" s="51">
        <f t="shared" ref="C118:H118" si="59">SUM(C113:C117)</f>
        <v>500</v>
      </c>
      <c r="D118" s="52">
        <f t="shared" si="59"/>
        <v>103.5</v>
      </c>
      <c r="E118" s="52">
        <f t="shared" si="59"/>
        <v>651.79</v>
      </c>
      <c r="F118" s="52">
        <f t="shared" si="59"/>
        <v>27.949999999999996</v>
      </c>
      <c r="G118" s="52">
        <f t="shared" si="59"/>
        <v>31.759999999999998</v>
      </c>
      <c r="H118" s="52">
        <f t="shared" si="59"/>
        <v>46.25</v>
      </c>
      <c r="I118" s="11"/>
      <c r="J118" s="29"/>
      <c r="K118" s="10" t="s">
        <v>12</v>
      </c>
      <c r="L118" s="64">
        <f t="shared" ref="L118:Q118" si="60">SUM(L113:L117)</f>
        <v>550</v>
      </c>
      <c r="M118" s="65">
        <f t="shared" si="60"/>
        <v>119</v>
      </c>
      <c r="N118" s="52">
        <f t="shared" si="60"/>
        <v>746.16</v>
      </c>
      <c r="O118" s="52">
        <f t="shared" si="60"/>
        <v>30.269999999999996</v>
      </c>
      <c r="P118" s="52">
        <f t="shared" si="60"/>
        <v>34.06</v>
      </c>
      <c r="Q118" s="52">
        <f t="shared" si="60"/>
        <v>61.789999999999992</v>
      </c>
    </row>
    <row r="119" spans="1:19" ht="31.5" customHeight="1" x14ac:dyDescent="0.25">
      <c r="A119" s="31">
        <v>44.02</v>
      </c>
      <c r="B119" s="13" t="s">
        <v>86</v>
      </c>
      <c r="C119" s="44">
        <v>60</v>
      </c>
      <c r="D119" s="45">
        <v>7</v>
      </c>
      <c r="E119" s="46">
        <v>43.62</v>
      </c>
      <c r="F119" s="46">
        <v>0.84</v>
      </c>
      <c r="G119" s="46">
        <v>3.05</v>
      </c>
      <c r="H119" s="46">
        <v>2.5</v>
      </c>
      <c r="I119" s="16"/>
      <c r="J119" s="31">
        <v>44.02</v>
      </c>
      <c r="K119" s="13" t="s">
        <v>86</v>
      </c>
      <c r="L119" s="44">
        <v>100</v>
      </c>
      <c r="M119" s="45">
        <v>11</v>
      </c>
      <c r="N119" s="46">
        <v>72.7</v>
      </c>
      <c r="O119" s="46">
        <v>1.4</v>
      </c>
      <c r="P119" s="46">
        <v>5.09</v>
      </c>
      <c r="Q119" s="46">
        <v>4.17</v>
      </c>
    </row>
    <row r="120" spans="1:19" ht="31.5" customHeight="1" x14ac:dyDescent="0.25">
      <c r="A120" s="31">
        <v>125.02</v>
      </c>
      <c r="B120" s="13" t="s">
        <v>36</v>
      </c>
      <c r="C120" s="50">
        <v>200</v>
      </c>
      <c r="D120" s="48">
        <v>19</v>
      </c>
      <c r="E120" s="46">
        <v>153.21</v>
      </c>
      <c r="F120" s="46">
        <v>4.08</v>
      </c>
      <c r="G120" s="46">
        <v>8.09</v>
      </c>
      <c r="H120" s="46">
        <v>11.81</v>
      </c>
      <c r="I120" s="16"/>
      <c r="J120" s="31">
        <v>125.01</v>
      </c>
      <c r="K120" s="13" t="s">
        <v>36</v>
      </c>
      <c r="L120" s="50">
        <v>250</v>
      </c>
      <c r="M120" s="48">
        <v>34</v>
      </c>
      <c r="N120" s="46">
        <v>186</v>
      </c>
      <c r="O120" s="46">
        <v>7.54</v>
      </c>
      <c r="P120" s="46">
        <v>8.1999999999999993</v>
      </c>
      <c r="Q120" s="46">
        <v>14.83</v>
      </c>
    </row>
    <row r="121" spans="1:19" ht="30.75" customHeight="1" x14ac:dyDescent="0.25">
      <c r="A121" s="31">
        <v>260</v>
      </c>
      <c r="B121" s="13" t="s">
        <v>111</v>
      </c>
      <c r="C121" s="50">
        <v>200</v>
      </c>
      <c r="D121" s="48">
        <v>43</v>
      </c>
      <c r="E121" s="46">
        <v>398.73</v>
      </c>
      <c r="F121" s="46">
        <v>12.16</v>
      </c>
      <c r="G121" s="46">
        <v>28.29</v>
      </c>
      <c r="H121" s="46">
        <v>22.5</v>
      </c>
      <c r="I121" s="16"/>
      <c r="J121" s="31">
        <v>260</v>
      </c>
      <c r="K121" s="13" t="s">
        <v>111</v>
      </c>
      <c r="L121" s="50">
        <v>200</v>
      </c>
      <c r="M121" s="48">
        <v>43</v>
      </c>
      <c r="N121" s="46">
        <v>398.73</v>
      </c>
      <c r="O121" s="46">
        <v>12.16</v>
      </c>
      <c r="P121" s="46">
        <v>28.29</v>
      </c>
      <c r="Q121" s="46">
        <v>22.5</v>
      </c>
    </row>
    <row r="122" spans="1:19" ht="15.95" customHeight="1" x14ac:dyDescent="0.25">
      <c r="A122" s="31">
        <v>348.01</v>
      </c>
      <c r="B122" s="13" t="s">
        <v>61</v>
      </c>
      <c r="C122" s="50">
        <v>180</v>
      </c>
      <c r="D122" s="48">
        <v>11</v>
      </c>
      <c r="E122" s="46">
        <v>74.180000000000007</v>
      </c>
      <c r="F122" s="46">
        <v>0.46</v>
      </c>
      <c r="G122" s="46">
        <v>0.1</v>
      </c>
      <c r="H122" s="46">
        <v>14.68</v>
      </c>
      <c r="I122" s="16"/>
      <c r="J122" s="31">
        <v>348.01</v>
      </c>
      <c r="K122" s="13" t="s">
        <v>61</v>
      </c>
      <c r="L122" s="50">
        <v>180</v>
      </c>
      <c r="M122" s="48">
        <v>11</v>
      </c>
      <c r="N122" s="46">
        <v>74.180000000000007</v>
      </c>
      <c r="O122" s="46">
        <v>0.46</v>
      </c>
      <c r="P122" s="46">
        <v>0.1</v>
      </c>
      <c r="Q122" s="46">
        <v>14.68</v>
      </c>
    </row>
    <row r="123" spans="1:19" ht="15.95" customHeight="1" x14ac:dyDescent="0.25">
      <c r="A123" s="32" t="s">
        <v>15</v>
      </c>
      <c r="B123" s="13" t="s">
        <v>10</v>
      </c>
      <c r="C123" s="47">
        <v>20</v>
      </c>
      <c r="D123" s="45">
        <v>2.5</v>
      </c>
      <c r="E123" s="48">
        <v>47</v>
      </c>
      <c r="F123" s="48">
        <v>1.52</v>
      </c>
      <c r="G123" s="48">
        <v>0.16</v>
      </c>
      <c r="H123" s="48">
        <v>9.84</v>
      </c>
      <c r="I123" s="16"/>
      <c r="J123" s="32" t="s">
        <v>15</v>
      </c>
      <c r="K123" s="13" t="s">
        <v>10</v>
      </c>
      <c r="L123" s="47">
        <v>40</v>
      </c>
      <c r="M123" s="45">
        <v>2.5</v>
      </c>
      <c r="N123" s="48">
        <v>47</v>
      </c>
      <c r="O123" s="48">
        <v>1.52</v>
      </c>
      <c r="P123" s="48">
        <v>0.16</v>
      </c>
      <c r="Q123" s="48">
        <v>9.84</v>
      </c>
    </row>
    <row r="124" spans="1:19" ht="15.95" customHeight="1" x14ac:dyDescent="0.25">
      <c r="A124" s="31" t="s">
        <v>15</v>
      </c>
      <c r="B124" s="13" t="s">
        <v>16</v>
      </c>
      <c r="C124" s="50">
        <v>30</v>
      </c>
      <c r="D124" s="45">
        <v>2.5</v>
      </c>
      <c r="E124" s="46">
        <v>77.7</v>
      </c>
      <c r="F124" s="46">
        <v>2.5499999999999998</v>
      </c>
      <c r="G124" s="46">
        <v>0.99</v>
      </c>
      <c r="H124" s="46">
        <v>14.49</v>
      </c>
      <c r="I124" s="16"/>
      <c r="J124" s="31" t="s">
        <v>15</v>
      </c>
      <c r="K124" s="13" t="s">
        <v>16</v>
      </c>
      <c r="L124" s="50">
        <v>60</v>
      </c>
      <c r="M124" s="45">
        <v>5</v>
      </c>
      <c r="N124" s="46">
        <v>155.4</v>
      </c>
      <c r="O124" s="46">
        <v>5.0999999999999996</v>
      </c>
      <c r="P124" s="46">
        <v>1.98</v>
      </c>
      <c r="Q124" s="46">
        <v>28.98</v>
      </c>
    </row>
    <row r="125" spans="1:19" ht="15.95" customHeight="1" x14ac:dyDescent="0.25">
      <c r="A125" s="29"/>
      <c r="B125" s="10" t="s">
        <v>12</v>
      </c>
      <c r="C125" s="51">
        <f t="shared" ref="C125:H125" si="61">SUM(C119:C124)</f>
        <v>690</v>
      </c>
      <c r="D125" s="52">
        <f t="shared" si="61"/>
        <v>85</v>
      </c>
      <c r="E125" s="52">
        <f t="shared" si="61"/>
        <v>794.44</v>
      </c>
      <c r="F125" s="52">
        <f t="shared" si="61"/>
        <v>21.61</v>
      </c>
      <c r="G125" s="52">
        <f t="shared" si="61"/>
        <v>40.68</v>
      </c>
      <c r="H125" s="52">
        <f t="shared" si="61"/>
        <v>75.819999999999993</v>
      </c>
      <c r="I125" s="11"/>
      <c r="J125" s="29"/>
      <c r="K125" s="10" t="s">
        <v>12</v>
      </c>
      <c r="L125" s="51">
        <v>860</v>
      </c>
      <c r="M125" s="52">
        <f>SUM(M119:M124)</f>
        <v>106.5</v>
      </c>
      <c r="N125" s="52">
        <f>SUM(N119:N124)</f>
        <v>934.0100000000001</v>
      </c>
      <c r="O125" s="52">
        <f>SUM(O119:O124)</f>
        <v>28.18</v>
      </c>
      <c r="P125" s="52">
        <f>SUM(P119:P124)</f>
        <v>43.819999999999993</v>
      </c>
      <c r="Q125" s="52">
        <f>SUM(Q119:Q124)</f>
        <v>95</v>
      </c>
    </row>
    <row r="126" spans="1:19" ht="15.95" customHeight="1" x14ac:dyDescent="0.25">
      <c r="A126" s="29"/>
      <c r="B126" s="10" t="s">
        <v>17</v>
      </c>
      <c r="C126" s="51">
        <f t="shared" ref="C126:H126" si="62">C125+C118</f>
        <v>1190</v>
      </c>
      <c r="D126" s="52">
        <f t="shared" si="62"/>
        <v>188.5</v>
      </c>
      <c r="E126" s="52">
        <f t="shared" si="62"/>
        <v>1446.23</v>
      </c>
      <c r="F126" s="52">
        <f t="shared" si="62"/>
        <v>49.559999999999995</v>
      </c>
      <c r="G126" s="52">
        <f t="shared" si="62"/>
        <v>72.44</v>
      </c>
      <c r="H126" s="52">
        <f t="shared" si="62"/>
        <v>122.07</v>
      </c>
      <c r="I126" s="11"/>
      <c r="J126" s="29"/>
      <c r="K126" s="10" t="s">
        <v>17</v>
      </c>
      <c r="L126" s="51">
        <f t="shared" ref="L126:Q126" si="63">L125+L118</f>
        <v>1410</v>
      </c>
      <c r="M126" s="52">
        <f t="shared" si="63"/>
        <v>225.5</v>
      </c>
      <c r="N126" s="52">
        <f t="shared" si="63"/>
        <v>1680.17</v>
      </c>
      <c r="O126" s="52">
        <f t="shared" si="63"/>
        <v>58.449999999999996</v>
      </c>
      <c r="P126" s="52">
        <f t="shared" si="63"/>
        <v>77.88</v>
      </c>
      <c r="Q126" s="52">
        <f t="shared" si="63"/>
        <v>156.79</v>
      </c>
    </row>
    <row r="127" spans="1:19" ht="15.95" customHeight="1" x14ac:dyDescent="0.25">
      <c r="A127" s="31"/>
      <c r="B127" s="13" t="s">
        <v>18</v>
      </c>
      <c r="C127" s="44">
        <v>200</v>
      </c>
      <c r="D127" s="45">
        <v>15</v>
      </c>
      <c r="E127" s="46">
        <v>91.8</v>
      </c>
      <c r="F127" s="46">
        <v>3.42</v>
      </c>
      <c r="G127" s="46">
        <v>2.61</v>
      </c>
      <c r="H127" s="46">
        <v>9.16</v>
      </c>
      <c r="I127" s="16"/>
      <c r="J127" s="31"/>
      <c r="K127" s="13" t="s">
        <v>18</v>
      </c>
      <c r="L127" s="44">
        <v>200</v>
      </c>
      <c r="M127" s="45">
        <v>15</v>
      </c>
      <c r="N127" s="46">
        <v>91.8</v>
      </c>
      <c r="O127" s="46">
        <v>3.42</v>
      </c>
      <c r="P127" s="46">
        <v>2.61</v>
      </c>
      <c r="Q127" s="46">
        <v>9.16</v>
      </c>
    </row>
    <row r="128" spans="1:19" ht="15.95" customHeight="1" x14ac:dyDescent="0.25">
      <c r="A128" s="31"/>
      <c r="B128" s="13" t="s">
        <v>41</v>
      </c>
      <c r="C128" s="50">
        <v>100</v>
      </c>
      <c r="D128" s="46">
        <v>21</v>
      </c>
      <c r="E128" s="46">
        <v>327.10000000000002</v>
      </c>
      <c r="F128" s="46">
        <v>4.8</v>
      </c>
      <c r="G128" s="46">
        <v>14.5</v>
      </c>
      <c r="H128" s="46">
        <v>45</v>
      </c>
      <c r="I128" s="22"/>
      <c r="J128" s="31"/>
      <c r="K128" s="13" t="s">
        <v>41</v>
      </c>
      <c r="L128" s="50">
        <v>100</v>
      </c>
      <c r="M128" s="46">
        <v>21</v>
      </c>
      <c r="N128" s="46">
        <v>327.10000000000002</v>
      </c>
      <c r="O128" s="46">
        <v>4.8</v>
      </c>
      <c r="P128" s="46">
        <v>14.5</v>
      </c>
      <c r="Q128" s="46">
        <v>45</v>
      </c>
    </row>
    <row r="129" spans="1:22" ht="15.95" customHeight="1" x14ac:dyDescent="0.25">
      <c r="A129" s="29"/>
      <c r="B129" s="10" t="s">
        <v>12</v>
      </c>
      <c r="C129" s="51">
        <f t="shared" ref="C129:H129" si="64">SUM(C127:C128)</f>
        <v>300</v>
      </c>
      <c r="D129" s="52">
        <f t="shared" ref="D129" si="65">SUM(D127:D128)</f>
        <v>36</v>
      </c>
      <c r="E129" s="52">
        <f t="shared" si="64"/>
        <v>418.90000000000003</v>
      </c>
      <c r="F129" s="52">
        <f t="shared" si="64"/>
        <v>8.2199999999999989</v>
      </c>
      <c r="G129" s="52">
        <f t="shared" si="64"/>
        <v>17.11</v>
      </c>
      <c r="H129" s="52">
        <f t="shared" si="64"/>
        <v>54.16</v>
      </c>
      <c r="I129" s="11"/>
      <c r="J129" s="29"/>
      <c r="K129" s="10" t="s">
        <v>12</v>
      </c>
      <c r="L129" s="51">
        <f t="shared" ref="L129" si="66">SUM(L127:L128)</f>
        <v>300</v>
      </c>
      <c r="M129" s="52">
        <f>SUM(M127:M128)</f>
        <v>36</v>
      </c>
      <c r="N129" s="52">
        <f t="shared" ref="N129:Q129" si="67">SUM(N127:N128)</f>
        <v>418.90000000000003</v>
      </c>
      <c r="O129" s="52">
        <f t="shared" si="67"/>
        <v>8.2199999999999989</v>
      </c>
      <c r="P129" s="52">
        <f t="shared" si="67"/>
        <v>17.11</v>
      </c>
      <c r="Q129" s="52">
        <f t="shared" si="67"/>
        <v>54.16</v>
      </c>
    </row>
    <row r="130" spans="1:22" ht="15.95" customHeight="1" x14ac:dyDescent="0.25">
      <c r="A130" s="29"/>
      <c r="B130" s="10" t="s">
        <v>19</v>
      </c>
      <c r="C130" s="51">
        <f>C126+C129</f>
        <v>1490</v>
      </c>
      <c r="D130" s="52">
        <f t="shared" ref="D130" si="68">D126+D129</f>
        <v>224.5</v>
      </c>
      <c r="E130" s="52">
        <f t="shared" ref="E130:H130" si="69">E126+E129</f>
        <v>1865.13</v>
      </c>
      <c r="F130" s="52">
        <f t="shared" si="69"/>
        <v>57.779999999999994</v>
      </c>
      <c r="G130" s="52">
        <f t="shared" si="69"/>
        <v>89.55</v>
      </c>
      <c r="H130" s="52">
        <f t="shared" si="69"/>
        <v>176.23</v>
      </c>
      <c r="I130" s="11"/>
      <c r="J130" s="29"/>
      <c r="K130" s="10" t="s">
        <v>19</v>
      </c>
      <c r="L130" s="51">
        <f t="shared" ref="L130:Q130" si="70">L129+L126</f>
        <v>1710</v>
      </c>
      <c r="M130" s="52">
        <f>M118+M125+M129</f>
        <v>261.5</v>
      </c>
      <c r="N130" s="52">
        <f t="shared" si="70"/>
        <v>2099.0700000000002</v>
      </c>
      <c r="O130" s="52">
        <f t="shared" si="70"/>
        <v>66.669999999999987</v>
      </c>
      <c r="P130" s="52">
        <f t="shared" si="70"/>
        <v>94.99</v>
      </c>
      <c r="Q130" s="52">
        <f t="shared" si="70"/>
        <v>210.95</v>
      </c>
    </row>
    <row r="131" spans="1:22" ht="117.75" customHeight="1" x14ac:dyDescent="0.25">
      <c r="A131" s="37"/>
      <c r="B131" s="23"/>
      <c r="C131" s="62"/>
      <c r="D131" s="62"/>
      <c r="E131" s="62"/>
      <c r="F131" s="62"/>
      <c r="G131" s="62"/>
      <c r="H131" s="62"/>
      <c r="I131" s="22"/>
      <c r="J131" s="40"/>
      <c r="K131" s="22"/>
      <c r="L131" s="62"/>
      <c r="M131" s="62"/>
      <c r="N131" s="62"/>
      <c r="O131" s="62"/>
      <c r="P131" s="62"/>
      <c r="Q131" s="62"/>
      <c r="T131" s="2"/>
      <c r="U131" s="2"/>
      <c r="V131" s="2"/>
    </row>
    <row r="132" spans="1:22" ht="17.25" customHeight="1" x14ac:dyDescent="0.25">
      <c r="A132" s="31"/>
      <c r="B132" s="13" t="s">
        <v>0</v>
      </c>
      <c r="C132" s="76" t="s">
        <v>63</v>
      </c>
      <c r="D132" s="77"/>
      <c r="E132" s="77"/>
      <c r="F132" s="77"/>
      <c r="G132" s="77"/>
      <c r="H132" s="78"/>
      <c r="I132" s="16"/>
      <c r="J132" s="31"/>
      <c r="K132" s="13" t="s">
        <v>1</v>
      </c>
      <c r="L132" s="76" t="s">
        <v>63</v>
      </c>
      <c r="M132" s="77"/>
      <c r="N132" s="77"/>
      <c r="O132" s="77"/>
      <c r="P132" s="77"/>
      <c r="Q132" s="78"/>
    </row>
    <row r="133" spans="1:22" s="2" customFormat="1" ht="30.75" customHeight="1" x14ac:dyDescent="0.25">
      <c r="A133" s="30" t="s">
        <v>7</v>
      </c>
      <c r="B133" s="10" t="s">
        <v>2</v>
      </c>
      <c r="C133" s="42" t="s">
        <v>8</v>
      </c>
      <c r="D133" s="43" t="s">
        <v>105</v>
      </c>
      <c r="E133" s="43" t="s">
        <v>85</v>
      </c>
      <c r="F133" s="43" t="s">
        <v>4</v>
      </c>
      <c r="G133" s="43" t="s">
        <v>5</v>
      </c>
      <c r="H133" s="43" t="s">
        <v>6</v>
      </c>
      <c r="I133" s="12"/>
      <c r="J133" s="30" t="s">
        <v>7</v>
      </c>
      <c r="K133" s="10" t="s">
        <v>2</v>
      </c>
      <c r="L133" s="42" t="s">
        <v>8</v>
      </c>
      <c r="M133" s="43" t="s">
        <v>105</v>
      </c>
      <c r="N133" s="43" t="s">
        <v>85</v>
      </c>
      <c r="O133" s="43" t="s">
        <v>4</v>
      </c>
      <c r="P133" s="43" t="s">
        <v>5</v>
      </c>
      <c r="Q133" s="43" t="s">
        <v>6</v>
      </c>
      <c r="S133" s="5"/>
    </row>
    <row r="134" spans="1:22" ht="34.5" customHeight="1" x14ac:dyDescent="0.25">
      <c r="A134" s="31">
        <v>327</v>
      </c>
      <c r="B134" s="13" t="s">
        <v>97</v>
      </c>
      <c r="C134" s="50">
        <v>205</v>
      </c>
      <c r="D134" s="48">
        <v>18</v>
      </c>
      <c r="E134" s="46">
        <v>238.64</v>
      </c>
      <c r="F134" s="46">
        <v>7.26</v>
      </c>
      <c r="G134" s="46">
        <v>8.5</v>
      </c>
      <c r="H134" s="46">
        <v>30.4</v>
      </c>
      <c r="I134" s="16"/>
      <c r="J134" s="32">
        <v>327</v>
      </c>
      <c r="K134" s="13" t="s">
        <v>97</v>
      </c>
      <c r="L134" s="47">
        <v>205</v>
      </c>
      <c r="M134" s="48">
        <v>18</v>
      </c>
      <c r="N134" s="46">
        <v>238.64</v>
      </c>
      <c r="O134" s="46">
        <v>7.26</v>
      </c>
      <c r="P134" s="46">
        <v>8.5</v>
      </c>
      <c r="Q134" s="46">
        <v>30.4</v>
      </c>
    </row>
    <row r="135" spans="1:22" ht="15.95" customHeight="1" x14ac:dyDescent="0.25">
      <c r="A135" s="32" t="s">
        <v>20</v>
      </c>
      <c r="B135" s="13" t="s">
        <v>21</v>
      </c>
      <c r="C135" s="47">
        <v>180</v>
      </c>
      <c r="D135" s="48">
        <v>2</v>
      </c>
      <c r="E135" s="48">
        <v>15.49</v>
      </c>
      <c r="F135" s="45">
        <v>0.16</v>
      </c>
      <c r="G135" s="45">
        <v>0.04</v>
      </c>
      <c r="H135" s="48">
        <v>1.25</v>
      </c>
      <c r="I135" s="19"/>
      <c r="J135" s="33" t="s">
        <v>20</v>
      </c>
      <c r="K135" s="13" t="s">
        <v>21</v>
      </c>
      <c r="L135" s="44">
        <v>200</v>
      </c>
      <c r="M135" s="45">
        <v>4</v>
      </c>
      <c r="N135" s="45">
        <v>25.93</v>
      </c>
      <c r="O135" s="45">
        <v>0.16</v>
      </c>
      <c r="P135" s="45">
        <v>0.04</v>
      </c>
      <c r="Q135" s="45">
        <v>2.09</v>
      </c>
    </row>
    <row r="136" spans="1:22" ht="15.95" customHeight="1" x14ac:dyDescent="0.25">
      <c r="A136" s="31" t="s">
        <v>15</v>
      </c>
      <c r="B136" s="13" t="s">
        <v>10</v>
      </c>
      <c r="C136" s="47">
        <v>20</v>
      </c>
      <c r="D136" s="45">
        <v>2.5</v>
      </c>
      <c r="E136" s="46">
        <v>47</v>
      </c>
      <c r="F136" s="46">
        <v>1.52</v>
      </c>
      <c r="G136" s="46">
        <v>0.16</v>
      </c>
      <c r="H136" s="46">
        <v>9.84</v>
      </c>
      <c r="I136" s="16"/>
      <c r="J136" s="32" t="s">
        <v>15</v>
      </c>
      <c r="K136" s="13" t="s">
        <v>10</v>
      </c>
      <c r="L136" s="47">
        <v>20</v>
      </c>
      <c r="M136" s="45">
        <v>2.5</v>
      </c>
      <c r="N136" s="48">
        <v>47</v>
      </c>
      <c r="O136" s="48">
        <v>1.52</v>
      </c>
      <c r="P136" s="48">
        <v>0.16</v>
      </c>
      <c r="Q136" s="48">
        <v>9.84</v>
      </c>
    </row>
    <row r="137" spans="1:22" ht="32.25" customHeight="1" x14ac:dyDescent="0.25">
      <c r="A137" s="31">
        <v>4.04</v>
      </c>
      <c r="B137" s="13" t="s">
        <v>91</v>
      </c>
      <c r="C137" s="47">
        <v>60</v>
      </c>
      <c r="D137" s="45">
        <v>19</v>
      </c>
      <c r="E137" s="48">
        <v>85.87</v>
      </c>
      <c r="F137" s="48">
        <v>4.41</v>
      </c>
      <c r="G137" s="48">
        <v>4.72</v>
      </c>
      <c r="H137" s="48">
        <v>6.11</v>
      </c>
      <c r="I137" s="16"/>
      <c r="J137" s="32">
        <v>4.04</v>
      </c>
      <c r="K137" s="13" t="s">
        <v>91</v>
      </c>
      <c r="L137" s="47">
        <v>60</v>
      </c>
      <c r="M137" s="45">
        <v>19</v>
      </c>
      <c r="N137" s="48">
        <v>85.87</v>
      </c>
      <c r="O137" s="48">
        <v>4.41</v>
      </c>
      <c r="P137" s="48">
        <v>4.72</v>
      </c>
      <c r="Q137" s="48">
        <v>6.11</v>
      </c>
    </row>
    <row r="138" spans="1:22" ht="15.95" customHeight="1" x14ac:dyDescent="0.25">
      <c r="A138" s="33"/>
      <c r="B138" s="14" t="s">
        <v>22</v>
      </c>
      <c r="C138" s="47">
        <v>100</v>
      </c>
      <c r="D138" s="45">
        <v>22</v>
      </c>
      <c r="E138" s="45">
        <v>47</v>
      </c>
      <c r="F138" s="45">
        <v>0.4</v>
      </c>
      <c r="G138" s="45">
        <v>0.4</v>
      </c>
      <c r="H138" s="63">
        <v>9.8000000000000007</v>
      </c>
      <c r="I138" s="16"/>
      <c r="J138" s="33"/>
      <c r="K138" s="14" t="s">
        <v>22</v>
      </c>
      <c r="L138" s="47">
        <v>100</v>
      </c>
      <c r="M138" s="45">
        <v>22</v>
      </c>
      <c r="N138" s="45">
        <v>47</v>
      </c>
      <c r="O138" s="45">
        <v>0.4</v>
      </c>
      <c r="P138" s="45">
        <v>0.4</v>
      </c>
      <c r="Q138" s="63">
        <v>9.8000000000000007</v>
      </c>
    </row>
    <row r="139" spans="1:22" ht="15.95" customHeight="1" x14ac:dyDescent="0.25">
      <c r="A139" s="29"/>
      <c r="B139" s="10" t="s">
        <v>12</v>
      </c>
      <c r="C139" s="51">
        <f t="shared" ref="C139:H139" si="71">SUM(C134:C138)</f>
        <v>565</v>
      </c>
      <c r="D139" s="52">
        <f t="shared" si="71"/>
        <v>63.5</v>
      </c>
      <c r="E139" s="52">
        <f t="shared" si="71"/>
        <v>434</v>
      </c>
      <c r="F139" s="52">
        <f t="shared" si="71"/>
        <v>13.75</v>
      </c>
      <c r="G139" s="52">
        <f t="shared" si="71"/>
        <v>13.819999999999999</v>
      </c>
      <c r="H139" s="52">
        <f t="shared" si="71"/>
        <v>57.399999999999991</v>
      </c>
      <c r="I139" s="16"/>
      <c r="J139" s="29"/>
      <c r="K139" s="10" t="s">
        <v>12</v>
      </c>
      <c r="L139" s="51">
        <f t="shared" ref="L139:Q139" si="72">SUM(L134:L138)</f>
        <v>585</v>
      </c>
      <c r="M139" s="52">
        <f t="shared" si="72"/>
        <v>65.5</v>
      </c>
      <c r="N139" s="52">
        <f t="shared" si="72"/>
        <v>444.44</v>
      </c>
      <c r="O139" s="52">
        <f t="shared" si="72"/>
        <v>13.75</v>
      </c>
      <c r="P139" s="52">
        <f t="shared" si="72"/>
        <v>13.819999999999999</v>
      </c>
      <c r="Q139" s="52">
        <f t="shared" si="72"/>
        <v>58.239999999999995</v>
      </c>
    </row>
    <row r="140" spans="1:22" ht="31.5" customHeight="1" x14ac:dyDescent="0.25">
      <c r="A140" s="31">
        <v>44.02</v>
      </c>
      <c r="B140" s="13" t="s">
        <v>86</v>
      </c>
      <c r="C140" s="44">
        <v>60</v>
      </c>
      <c r="D140" s="45">
        <v>7</v>
      </c>
      <c r="E140" s="46">
        <v>43.62</v>
      </c>
      <c r="F140" s="46">
        <v>0.84</v>
      </c>
      <c r="G140" s="46">
        <v>3.05</v>
      </c>
      <c r="H140" s="46">
        <v>2.5</v>
      </c>
      <c r="I140" s="16"/>
      <c r="J140" s="31">
        <v>44.02</v>
      </c>
      <c r="K140" s="13" t="s">
        <v>86</v>
      </c>
      <c r="L140" s="44">
        <v>100</v>
      </c>
      <c r="M140" s="45">
        <v>11</v>
      </c>
      <c r="N140" s="46">
        <v>72.7</v>
      </c>
      <c r="O140" s="46">
        <v>1.4</v>
      </c>
      <c r="P140" s="46">
        <v>5.09</v>
      </c>
      <c r="Q140" s="46">
        <v>4.17</v>
      </c>
      <c r="R140" s="8"/>
    </row>
    <row r="141" spans="1:22" ht="34.5" customHeight="1" x14ac:dyDescent="0.25">
      <c r="A141" s="31">
        <v>114.08</v>
      </c>
      <c r="B141" s="13" t="s">
        <v>77</v>
      </c>
      <c r="C141" s="50">
        <v>210</v>
      </c>
      <c r="D141" s="46">
        <v>25</v>
      </c>
      <c r="E141" s="46">
        <v>189.9</v>
      </c>
      <c r="F141" s="46">
        <v>4.2</v>
      </c>
      <c r="G141" s="46">
        <v>13.45</v>
      </c>
      <c r="H141" s="46">
        <v>13.32</v>
      </c>
      <c r="I141" s="16"/>
      <c r="J141" s="31">
        <v>114.02</v>
      </c>
      <c r="K141" s="13" t="s">
        <v>77</v>
      </c>
      <c r="L141" s="50">
        <v>250</v>
      </c>
      <c r="M141" s="46">
        <v>29</v>
      </c>
      <c r="N141" s="46">
        <v>217.21</v>
      </c>
      <c r="O141" s="46">
        <v>4.84</v>
      </c>
      <c r="P141" s="46">
        <v>15.1</v>
      </c>
      <c r="Q141" s="46">
        <v>15.04</v>
      </c>
    </row>
    <row r="142" spans="1:22" ht="19.5" customHeight="1" x14ac:dyDescent="0.25">
      <c r="A142" s="31">
        <v>1556.05</v>
      </c>
      <c r="B142" s="13" t="s">
        <v>78</v>
      </c>
      <c r="C142" s="50">
        <v>90</v>
      </c>
      <c r="D142" s="46">
        <v>47</v>
      </c>
      <c r="E142" s="46">
        <v>169.72</v>
      </c>
      <c r="F142" s="46">
        <v>15.59</v>
      </c>
      <c r="G142" s="46">
        <v>7.7</v>
      </c>
      <c r="H142" s="46">
        <v>8.9</v>
      </c>
      <c r="I142" s="16"/>
      <c r="J142" s="31">
        <v>1556.06</v>
      </c>
      <c r="K142" s="13" t="s">
        <v>78</v>
      </c>
      <c r="L142" s="50">
        <v>115</v>
      </c>
      <c r="M142" s="46">
        <v>58</v>
      </c>
      <c r="N142" s="46">
        <v>196.13</v>
      </c>
      <c r="O142" s="46">
        <v>17.29</v>
      </c>
      <c r="P142" s="46">
        <v>9.44</v>
      </c>
      <c r="Q142" s="46">
        <v>9.82</v>
      </c>
    </row>
    <row r="143" spans="1:22" ht="35.25" customHeight="1" x14ac:dyDescent="0.25">
      <c r="A143" s="31">
        <v>1541.01</v>
      </c>
      <c r="B143" s="13" t="s">
        <v>23</v>
      </c>
      <c r="C143" s="50">
        <v>150</v>
      </c>
      <c r="D143" s="46">
        <v>19</v>
      </c>
      <c r="E143" s="46">
        <v>150.69999999999999</v>
      </c>
      <c r="F143" s="46">
        <v>3.13</v>
      </c>
      <c r="G143" s="46">
        <v>4.99</v>
      </c>
      <c r="H143" s="46">
        <v>12.54</v>
      </c>
      <c r="I143" s="16"/>
      <c r="J143" s="31">
        <v>1541</v>
      </c>
      <c r="K143" s="13" t="s">
        <v>23</v>
      </c>
      <c r="L143" s="50">
        <v>180</v>
      </c>
      <c r="M143" s="46">
        <v>22</v>
      </c>
      <c r="N143" s="46">
        <v>169.49</v>
      </c>
      <c r="O143" s="46">
        <v>3.64</v>
      </c>
      <c r="P143" s="46">
        <v>5.01</v>
      </c>
      <c r="Q143" s="46">
        <v>14.2</v>
      </c>
    </row>
    <row r="144" spans="1:22" ht="15.95" customHeight="1" x14ac:dyDescent="0.25">
      <c r="A144" s="32">
        <v>66</v>
      </c>
      <c r="B144" s="13" t="s">
        <v>64</v>
      </c>
      <c r="C144" s="47">
        <v>180</v>
      </c>
      <c r="D144" s="46">
        <v>8</v>
      </c>
      <c r="E144" s="48">
        <v>30.54</v>
      </c>
      <c r="F144" s="48">
        <v>0.11</v>
      </c>
      <c r="G144" s="48">
        <v>0.11</v>
      </c>
      <c r="H144" s="48">
        <v>4.1399999999999997</v>
      </c>
      <c r="I144" s="16"/>
      <c r="J144" s="32">
        <v>66</v>
      </c>
      <c r="K144" s="13" t="s">
        <v>64</v>
      </c>
      <c r="L144" s="47">
        <v>180</v>
      </c>
      <c r="M144" s="46">
        <v>8</v>
      </c>
      <c r="N144" s="48">
        <v>30.54</v>
      </c>
      <c r="O144" s="48">
        <v>0.11</v>
      </c>
      <c r="P144" s="48">
        <v>0.11</v>
      </c>
      <c r="Q144" s="48">
        <v>4.1399999999999997</v>
      </c>
    </row>
    <row r="145" spans="1:22" ht="15.95" customHeight="1" x14ac:dyDescent="0.25">
      <c r="A145" s="32" t="s">
        <v>15</v>
      </c>
      <c r="B145" s="13" t="s">
        <v>10</v>
      </c>
      <c r="C145" s="47">
        <v>20</v>
      </c>
      <c r="D145" s="45">
        <v>2.5</v>
      </c>
      <c r="E145" s="48">
        <v>47</v>
      </c>
      <c r="F145" s="48">
        <v>1.52</v>
      </c>
      <c r="G145" s="48">
        <v>0.16</v>
      </c>
      <c r="H145" s="48">
        <v>9.84</v>
      </c>
      <c r="I145" s="16"/>
      <c r="J145" s="32" t="s">
        <v>15</v>
      </c>
      <c r="K145" s="13" t="s">
        <v>10</v>
      </c>
      <c r="L145" s="47">
        <v>20</v>
      </c>
      <c r="M145" s="45">
        <v>2.5</v>
      </c>
      <c r="N145" s="48">
        <v>47</v>
      </c>
      <c r="O145" s="48">
        <v>1.52</v>
      </c>
      <c r="P145" s="48">
        <v>0.16</v>
      </c>
      <c r="Q145" s="48">
        <v>9.84</v>
      </c>
    </row>
    <row r="146" spans="1:22" ht="15.95" customHeight="1" x14ac:dyDescent="0.25">
      <c r="A146" s="31" t="s">
        <v>15</v>
      </c>
      <c r="B146" s="13" t="s">
        <v>16</v>
      </c>
      <c r="C146" s="50">
        <v>30</v>
      </c>
      <c r="D146" s="45">
        <v>2.5</v>
      </c>
      <c r="E146" s="46">
        <v>77.7</v>
      </c>
      <c r="F146" s="46">
        <v>2.5499999999999998</v>
      </c>
      <c r="G146" s="46">
        <v>0.99</v>
      </c>
      <c r="H146" s="46">
        <v>14.49</v>
      </c>
      <c r="I146" s="16"/>
      <c r="J146" s="31" t="s">
        <v>15</v>
      </c>
      <c r="K146" s="13" t="s">
        <v>16</v>
      </c>
      <c r="L146" s="50">
        <v>60</v>
      </c>
      <c r="M146" s="45">
        <v>5</v>
      </c>
      <c r="N146" s="46">
        <v>155.4</v>
      </c>
      <c r="O146" s="46">
        <v>5.0999999999999996</v>
      </c>
      <c r="P146" s="46">
        <v>1.98</v>
      </c>
      <c r="Q146" s="46">
        <v>28.98</v>
      </c>
    </row>
    <row r="147" spans="1:22" ht="15.95" customHeight="1" x14ac:dyDescent="0.25">
      <c r="A147" s="29"/>
      <c r="B147" s="10" t="s">
        <v>12</v>
      </c>
      <c r="C147" s="51">
        <f t="shared" ref="C147:H147" si="73">SUM(C140:C146)</f>
        <v>740</v>
      </c>
      <c r="D147" s="52">
        <f t="shared" si="73"/>
        <v>111</v>
      </c>
      <c r="E147" s="52">
        <f t="shared" si="73"/>
        <v>709.18000000000006</v>
      </c>
      <c r="F147" s="52">
        <f t="shared" si="73"/>
        <v>27.939999999999998</v>
      </c>
      <c r="G147" s="52">
        <f t="shared" si="73"/>
        <v>30.449999999999996</v>
      </c>
      <c r="H147" s="52">
        <f t="shared" si="73"/>
        <v>65.72999999999999</v>
      </c>
      <c r="I147" s="16"/>
      <c r="J147" s="29"/>
      <c r="K147" s="10" t="s">
        <v>12</v>
      </c>
      <c r="L147" s="51">
        <f t="shared" ref="L147:Q147" si="74">SUM(L140:L146)</f>
        <v>905</v>
      </c>
      <c r="M147" s="52">
        <f t="shared" si="74"/>
        <v>135.5</v>
      </c>
      <c r="N147" s="52">
        <f t="shared" si="74"/>
        <v>888.46999999999991</v>
      </c>
      <c r="O147" s="52">
        <f t="shared" si="74"/>
        <v>33.9</v>
      </c>
      <c r="P147" s="52">
        <f t="shared" si="74"/>
        <v>36.889999999999986</v>
      </c>
      <c r="Q147" s="52">
        <f t="shared" si="74"/>
        <v>86.190000000000012</v>
      </c>
    </row>
    <row r="148" spans="1:22" ht="15.95" customHeight="1" x14ac:dyDescent="0.25">
      <c r="A148" s="29"/>
      <c r="B148" s="10" t="s">
        <v>17</v>
      </c>
      <c r="C148" s="51">
        <f t="shared" ref="C148:H148" si="75">C147+C139</f>
        <v>1305</v>
      </c>
      <c r="D148" s="52">
        <f t="shared" si="75"/>
        <v>174.5</v>
      </c>
      <c r="E148" s="52">
        <f t="shared" si="75"/>
        <v>1143.18</v>
      </c>
      <c r="F148" s="52">
        <f t="shared" si="75"/>
        <v>41.69</v>
      </c>
      <c r="G148" s="52">
        <f t="shared" si="75"/>
        <v>44.269999999999996</v>
      </c>
      <c r="H148" s="52">
        <f t="shared" si="75"/>
        <v>123.12999999999998</v>
      </c>
      <c r="I148" s="11"/>
      <c r="J148" s="29"/>
      <c r="K148" s="10" t="s">
        <v>17</v>
      </c>
      <c r="L148" s="51">
        <f t="shared" ref="L148:Q148" si="76">L147+L139</f>
        <v>1490</v>
      </c>
      <c r="M148" s="52">
        <f t="shared" si="76"/>
        <v>201</v>
      </c>
      <c r="N148" s="52">
        <f t="shared" si="76"/>
        <v>1332.9099999999999</v>
      </c>
      <c r="O148" s="52">
        <f t="shared" si="76"/>
        <v>47.65</v>
      </c>
      <c r="P148" s="52">
        <f t="shared" si="76"/>
        <v>50.709999999999987</v>
      </c>
      <c r="Q148" s="52">
        <f t="shared" si="76"/>
        <v>144.43</v>
      </c>
    </row>
    <row r="149" spans="1:22" ht="15.95" customHeight="1" x14ac:dyDescent="0.25">
      <c r="A149" s="31">
        <v>1551.01</v>
      </c>
      <c r="B149" s="13" t="s">
        <v>24</v>
      </c>
      <c r="C149" s="47">
        <v>100</v>
      </c>
      <c r="D149" s="48">
        <v>23</v>
      </c>
      <c r="E149" s="48">
        <v>414</v>
      </c>
      <c r="F149" s="48">
        <v>8.5</v>
      </c>
      <c r="G149" s="48">
        <v>11.3</v>
      </c>
      <c r="H149" s="48">
        <v>69.7</v>
      </c>
      <c r="I149" s="11"/>
      <c r="J149" s="31">
        <v>1551.01</v>
      </c>
      <c r="K149" s="13" t="s">
        <v>24</v>
      </c>
      <c r="L149" s="47">
        <v>100</v>
      </c>
      <c r="M149" s="48">
        <v>23</v>
      </c>
      <c r="N149" s="48">
        <v>414</v>
      </c>
      <c r="O149" s="48">
        <v>8.5</v>
      </c>
      <c r="P149" s="48">
        <v>11.3</v>
      </c>
      <c r="Q149" s="48">
        <v>69.7</v>
      </c>
    </row>
    <row r="150" spans="1:22" ht="15.95" customHeight="1" x14ac:dyDescent="0.25">
      <c r="A150" s="31"/>
      <c r="B150" s="13" t="s">
        <v>13</v>
      </c>
      <c r="C150" s="44">
        <v>200</v>
      </c>
      <c r="D150" s="45">
        <v>12</v>
      </c>
      <c r="E150" s="46">
        <v>58</v>
      </c>
      <c r="F150" s="46">
        <v>1</v>
      </c>
      <c r="G150" s="46">
        <v>0.2</v>
      </c>
      <c r="H150" s="46">
        <v>20.2</v>
      </c>
      <c r="I150" s="16"/>
      <c r="J150" s="31"/>
      <c r="K150" s="13" t="s">
        <v>13</v>
      </c>
      <c r="L150" s="44">
        <v>200</v>
      </c>
      <c r="M150" s="45">
        <v>12</v>
      </c>
      <c r="N150" s="46">
        <v>58</v>
      </c>
      <c r="O150" s="46">
        <v>1</v>
      </c>
      <c r="P150" s="46">
        <v>0.2</v>
      </c>
      <c r="Q150" s="46">
        <v>20.2</v>
      </c>
    </row>
    <row r="151" spans="1:22" ht="15.95" customHeight="1" x14ac:dyDescent="0.25">
      <c r="A151" s="29"/>
      <c r="B151" s="10" t="s">
        <v>12</v>
      </c>
      <c r="C151" s="51">
        <f t="shared" ref="C151:H151" si="77">SUM(C149:C150)</f>
        <v>300</v>
      </c>
      <c r="D151" s="52">
        <f>SUM(D149:D150)</f>
        <v>35</v>
      </c>
      <c r="E151" s="52">
        <f t="shared" si="77"/>
        <v>472</v>
      </c>
      <c r="F151" s="52">
        <f t="shared" si="77"/>
        <v>9.5</v>
      </c>
      <c r="G151" s="52">
        <f t="shared" si="77"/>
        <v>11.5</v>
      </c>
      <c r="H151" s="52">
        <f t="shared" si="77"/>
        <v>89.9</v>
      </c>
      <c r="I151" s="16"/>
      <c r="J151" s="29"/>
      <c r="K151" s="10" t="s">
        <v>12</v>
      </c>
      <c r="L151" s="51">
        <f t="shared" ref="L151:Q151" si="78">SUM(L149:L150)</f>
        <v>300</v>
      </c>
      <c r="M151" s="52">
        <f>SUM(M149:M150)</f>
        <v>35</v>
      </c>
      <c r="N151" s="52">
        <f t="shared" si="78"/>
        <v>472</v>
      </c>
      <c r="O151" s="52">
        <f t="shared" si="78"/>
        <v>9.5</v>
      </c>
      <c r="P151" s="52">
        <f t="shared" si="78"/>
        <v>11.5</v>
      </c>
      <c r="Q151" s="52">
        <f t="shared" si="78"/>
        <v>89.9</v>
      </c>
    </row>
    <row r="152" spans="1:22" ht="15.95" customHeight="1" x14ac:dyDescent="0.25">
      <c r="A152" s="29"/>
      <c r="B152" s="10" t="s">
        <v>19</v>
      </c>
      <c r="C152" s="51">
        <f t="shared" ref="C152:H152" si="79">C151+C148</f>
        <v>1605</v>
      </c>
      <c r="D152" s="52">
        <f>D139+D147+D151</f>
        <v>209.5</v>
      </c>
      <c r="E152" s="52">
        <f t="shared" si="79"/>
        <v>1615.18</v>
      </c>
      <c r="F152" s="52">
        <f t="shared" si="79"/>
        <v>51.19</v>
      </c>
      <c r="G152" s="52">
        <f t="shared" si="79"/>
        <v>55.769999999999996</v>
      </c>
      <c r="H152" s="52">
        <f t="shared" si="79"/>
        <v>213.02999999999997</v>
      </c>
      <c r="I152" s="11"/>
      <c r="J152" s="29"/>
      <c r="K152" s="10" t="s">
        <v>19</v>
      </c>
      <c r="L152" s="51">
        <f t="shared" ref="L152:Q152" si="80">L151+L148</f>
        <v>1790</v>
      </c>
      <c r="M152" s="52">
        <f>M139+M147+M151</f>
        <v>236</v>
      </c>
      <c r="N152" s="52">
        <f t="shared" si="80"/>
        <v>1804.9099999999999</v>
      </c>
      <c r="O152" s="52">
        <f t="shared" si="80"/>
        <v>57.15</v>
      </c>
      <c r="P152" s="52">
        <f t="shared" si="80"/>
        <v>62.209999999999987</v>
      </c>
      <c r="Q152" s="52">
        <f t="shared" si="80"/>
        <v>234.33</v>
      </c>
    </row>
    <row r="153" spans="1:22" ht="57.75" customHeight="1" x14ac:dyDescent="0.25">
      <c r="A153" s="37"/>
      <c r="B153" s="23"/>
      <c r="C153" s="62"/>
      <c r="D153" s="62"/>
      <c r="E153" s="62"/>
      <c r="F153" s="62"/>
      <c r="G153" s="62"/>
      <c r="H153" s="62"/>
      <c r="I153" s="11"/>
      <c r="J153" s="40"/>
      <c r="K153" s="22"/>
      <c r="L153" s="62"/>
      <c r="M153" s="62"/>
      <c r="N153" s="62"/>
      <c r="O153" s="62"/>
      <c r="P153" s="62"/>
      <c r="Q153" s="62"/>
      <c r="T153" s="2"/>
      <c r="U153" s="2"/>
      <c r="V153" s="2"/>
    </row>
    <row r="154" spans="1:22" ht="15.95" customHeight="1" x14ac:dyDescent="0.25">
      <c r="A154" s="39"/>
      <c r="B154" s="24" t="s">
        <v>0</v>
      </c>
      <c r="C154" s="79" t="s">
        <v>65</v>
      </c>
      <c r="D154" s="80"/>
      <c r="E154" s="80"/>
      <c r="F154" s="80"/>
      <c r="G154" s="80"/>
      <c r="H154" s="81"/>
      <c r="I154" s="22"/>
      <c r="J154" s="39"/>
      <c r="K154" s="24" t="s">
        <v>1</v>
      </c>
      <c r="L154" s="79" t="s">
        <v>65</v>
      </c>
      <c r="M154" s="80"/>
      <c r="N154" s="80"/>
      <c r="O154" s="80"/>
      <c r="P154" s="80"/>
      <c r="Q154" s="81"/>
      <c r="T154" s="2"/>
      <c r="U154" s="2"/>
      <c r="V154" s="2"/>
    </row>
    <row r="155" spans="1:22" s="2" customFormat="1" ht="30.75" customHeight="1" x14ac:dyDescent="0.25">
      <c r="A155" s="30" t="s">
        <v>7</v>
      </c>
      <c r="B155" s="10" t="s">
        <v>2</v>
      </c>
      <c r="C155" s="42" t="s">
        <v>8</v>
      </c>
      <c r="D155" s="43" t="s">
        <v>105</v>
      </c>
      <c r="E155" s="43" t="s">
        <v>85</v>
      </c>
      <c r="F155" s="43" t="s">
        <v>4</v>
      </c>
      <c r="G155" s="43" t="s">
        <v>5</v>
      </c>
      <c r="H155" s="43" t="s">
        <v>6</v>
      </c>
      <c r="I155" s="12"/>
      <c r="J155" s="30" t="s">
        <v>7</v>
      </c>
      <c r="K155" s="10" t="s">
        <v>2</v>
      </c>
      <c r="L155" s="42" t="s">
        <v>8</v>
      </c>
      <c r="M155" s="43" t="s">
        <v>105</v>
      </c>
      <c r="N155" s="43" t="s">
        <v>85</v>
      </c>
      <c r="O155" s="43" t="s">
        <v>4</v>
      </c>
      <c r="P155" s="43" t="s">
        <v>5</v>
      </c>
      <c r="Q155" s="43" t="s">
        <v>6</v>
      </c>
      <c r="S155" s="5"/>
    </row>
    <row r="156" spans="1:22" s="2" customFormat="1" ht="31.5" customHeight="1" x14ac:dyDescent="0.25">
      <c r="A156" s="31">
        <v>295</v>
      </c>
      <c r="B156" s="13" t="s">
        <v>82</v>
      </c>
      <c r="C156" s="50">
        <v>70</v>
      </c>
      <c r="D156" s="45">
        <v>29</v>
      </c>
      <c r="E156" s="46">
        <v>188.6</v>
      </c>
      <c r="F156" s="46">
        <v>9.02</v>
      </c>
      <c r="G156" s="46">
        <v>12.7</v>
      </c>
      <c r="H156" s="46">
        <v>8.76</v>
      </c>
      <c r="I156" s="12"/>
      <c r="J156" s="31">
        <v>234.08</v>
      </c>
      <c r="K156" s="13" t="s">
        <v>82</v>
      </c>
      <c r="L156" s="50">
        <v>70</v>
      </c>
      <c r="M156" s="45">
        <v>29</v>
      </c>
      <c r="N156" s="46">
        <v>188.6</v>
      </c>
      <c r="O156" s="46">
        <v>9.02</v>
      </c>
      <c r="P156" s="46">
        <v>12.7</v>
      </c>
      <c r="Q156" s="46">
        <v>8.76</v>
      </c>
      <c r="S156" s="5"/>
      <c r="T156" s="5"/>
      <c r="U156" s="5"/>
      <c r="V156" s="5"/>
    </row>
    <row r="157" spans="1:22" ht="31.5" customHeight="1" x14ac:dyDescent="0.25">
      <c r="A157" s="31">
        <v>449.13</v>
      </c>
      <c r="B157" s="13" t="s">
        <v>87</v>
      </c>
      <c r="C157" s="50">
        <v>130</v>
      </c>
      <c r="D157" s="46">
        <v>14</v>
      </c>
      <c r="E157" s="46">
        <v>155.08000000000001</v>
      </c>
      <c r="F157" s="46">
        <v>2.0099999999999998</v>
      </c>
      <c r="G157" s="46">
        <v>3.85</v>
      </c>
      <c r="H157" s="46">
        <v>19.649999999999999</v>
      </c>
      <c r="I157" s="16"/>
      <c r="J157" s="31">
        <v>449.13</v>
      </c>
      <c r="K157" s="13" t="s">
        <v>87</v>
      </c>
      <c r="L157" s="50">
        <v>130</v>
      </c>
      <c r="M157" s="46">
        <v>14</v>
      </c>
      <c r="N157" s="46">
        <v>155.08000000000001</v>
      </c>
      <c r="O157" s="46">
        <v>2.0099999999999998</v>
      </c>
      <c r="P157" s="46">
        <v>3.85</v>
      </c>
      <c r="Q157" s="46">
        <v>19.649999999999999</v>
      </c>
    </row>
    <row r="158" spans="1:22" ht="15.95" customHeight="1" x14ac:dyDescent="0.25">
      <c r="A158" s="31">
        <v>377.02</v>
      </c>
      <c r="B158" s="13" t="s">
        <v>26</v>
      </c>
      <c r="C158" s="50">
        <v>180</v>
      </c>
      <c r="D158" s="46">
        <v>4</v>
      </c>
      <c r="E158" s="46">
        <v>26.18</v>
      </c>
      <c r="F158" s="46">
        <v>0.06</v>
      </c>
      <c r="G158" s="46">
        <v>0.01</v>
      </c>
      <c r="H158" s="46">
        <v>2.21</v>
      </c>
      <c r="I158" s="16"/>
      <c r="J158" s="31">
        <v>377.02</v>
      </c>
      <c r="K158" s="13" t="s">
        <v>26</v>
      </c>
      <c r="L158" s="50">
        <v>180</v>
      </c>
      <c r="M158" s="46">
        <v>4</v>
      </c>
      <c r="N158" s="46">
        <v>26.18</v>
      </c>
      <c r="O158" s="46">
        <v>0.06</v>
      </c>
      <c r="P158" s="46">
        <v>0.01</v>
      </c>
      <c r="Q158" s="46">
        <v>2.21</v>
      </c>
    </row>
    <row r="159" spans="1:22" ht="15.95" customHeight="1" x14ac:dyDescent="0.25">
      <c r="A159" s="32" t="s">
        <v>11</v>
      </c>
      <c r="B159" s="13" t="s">
        <v>10</v>
      </c>
      <c r="C159" s="47">
        <v>20</v>
      </c>
      <c r="D159" s="45">
        <v>2.5</v>
      </c>
      <c r="E159" s="46">
        <v>47</v>
      </c>
      <c r="F159" s="46">
        <v>1.52</v>
      </c>
      <c r="G159" s="46">
        <v>0.16</v>
      </c>
      <c r="H159" s="46">
        <v>9.84</v>
      </c>
      <c r="I159" s="16"/>
      <c r="J159" s="33" t="s">
        <v>11</v>
      </c>
      <c r="K159" s="13" t="s">
        <v>10</v>
      </c>
      <c r="L159" s="47">
        <v>40</v>
      </c>
      <c r="M159" s="45">
        <v>6</v>
      </c>
      <c r="N159" s="48">
        <v>94</v>
      </c>
      <c r="O159" s="48">
        <v>3.04</v>
      </c>
      <c r="P159" s="48">
        <v>0.32</v>
      </c>
      <c r="Q159" s="48">
        <v>19.68</v>
      </c>
    </row>
    <row r="160" spans="1:22" ht="15.95" customHeight="1" x14ac:dyDescent="0.25">
      <c r="A160" s="32"/>
      <c r="B160" s="13" t="s">
        <v>60</v>
      </c>
      <c r="C160" s="47">
        <v>200</v>
      </c>
      <c r="D160" s="48">
        <v>46</v>
      </c>
      <c r="E160" s="48">
        <v>112.5</v>
      </c>
      <c r="F160" s="48">
        <v>6.25</v>
      </c>
      <c r="G160" s="48">
        <v>3.13</v>
      </c>
      <c r="H160" s="48">
        <v>17.88</v>
      </c>
      <c r="I160" s="16"/>
      <c r="J160" s="32"/>
      <c r="K160" s="13" t="s">
        <v>60</v>
      </c>
      <c r="L160" s="47">
        <v>200</v>
      </c>
      <c r="M160" s="48">
        <v>46</v>
      </c>
      <c r="N160" s="48">
        <v>112.5</v>
      </c>
      <c r="O160" s="48">
        <v>6.25</v>
      </c>
      <c r="P160" s="48">
        <v>3.13</v>
      </c>
      <c r="Q160" s="48">
        <v>17.88</v>
      </c>
    </row>
    <row r="161" spans="1:22" ht="15.95" customHeight="1" x14ac:dyDescent="0.25">
      <c r="A161" s="29"/>
      <c r="B161" s="10" t="s">
        <v>12</v>
      </c>
      <c r="C161" s="51">
        <f t="shared" ref="C161:H161" si="81">SUM(C156:C160)</f>
        <v>600</v>
      </c>
      <c r="D161" s="52">
        <f t="shared" si="81"/>
        <v>95.5</v>
      </c>
      <c r="E161" s="52">
        <f t="shared" si="81"/>
        <v>529.36</v>
      </c>
      <c r="F161" s="52">
        <f t="shared" si="81"/>
        <v>18.86</v>
      </c>
      <c r="G161" s="52">
        <f t="shared" si="81"/>
        <v>19.850000000000001</v>
      </c>
      <c r="H161" s="52">
        <f t="shared" si="81"/>
        <v>58.339999999999989</v>
      </c>
      <c r="I161" s="16"/>
      <c r="J161" s="29"/>
      <c r="K161" s="10" t="s">
        <v>12</v>
      </c>
      <c r="L161" s="51">
        <f t="shared" ref="L161:Q161" si="82">SUM(L156:L160)</f>
        <v>620</v>
      </c>
      <c r="M161" s="52">
        <f t="shared" si="82"/>
        <v>99</v>
      </c>
      <c r="N161" s="52">
        <f t="shared" si="82"/>
        <v>576.36</v>
      </c>
      <c r="O161" s="52">
        <f t="shared" si="82"/>
        <v>20.38</v>
      </c>
      <c r="P161" s="52">
        <f t="shared" si="82"/>
        <v>20.010000000000002</v>
      </c>
      <c r="Q161" s="52">
        <f t="shared" si="82"/>
        <v>68.179999999999993</v>
      </c>
      <c r="T161" s="8"/>
      <c r="U161" s="8"/>
      <c r="V161" s="8"/>
    </row>
    <row r="162" spans="1:22" ht="31.5" customHeight="1" x14ac:dyDescent="0.25">
      <c r="A162" s="31">
        <v>53</v>
      </c>
      <c r="B162" s="13" t="s">
        <v>98</v>
      </c>
      <c r="C162" s="50">
        <v>60</v>
      </c>
      <c r="D162" s="46">
        <v>10</v>
      </c>
      <c r="E162" s="46">
        <v>116.76</v>
      </c>
      <c r="F162" s="46">
        <v>0.6</v>
      </c>
      <c r="G162" s="46">
        <v>6.03</v>
      </c>
      <c r="H162" s="46">
        <v>3.52</v>
      </c>
      <c r="I162" s="16"/>
      <c r="J162" s="31">
        <v>53.01</v>
      </c>
      <c r="K162" s="13" t="s">
        <v>98</v>
      </c>
      <c r="L162" s="50">
        <v>100</v>
      </c>
      <c r="M162" s="48">
        <v>15</v>
      </c>
      <c r="N162" s="48">
        <v>183.48</v>
      </c>
      <c r="O162" s="48">
        <v>0.99</v>
      </c>
      <c r="P162" s="48">
        <v>10.06</v>
      </c>
      <c r="Q162" s="48">
        <v>5.81</v>
      </c>
    </row>
    <row r="163" spans="1:22" s="8" customFormat="1" ht="30.75" customHeight="1" x14ac:dyDescent="0.25">
      <c r="A163" s="33">
        <v>10.07</v>
      </c>
      <c r="B163" s="13" t="s">
        <v>101</v>
      </c>
      <c r="C163" s="44">
        <v>200</v>
      </c>
      <c r="D163" s="45">
        <v>16</v>
      </c>
      <c r="E163" s="45">
        <v>139.94999999999999</v>
      </c>
      <c r="F163" s="45">
        <v>4.6100000000000003</v>
      </c>
      <c r="G163" s="45">
        <v>6.84</v>
      </c>
      <c r="H163" s="45">
        <v>15.49</v>
      </c>
      <c r="I163" s="19"/>
      <c r="J163" s="33">
        <v>10.07</v>
      </c>
      <c r="K163" s="13" t="s">
        <v>101</v>
      </c>
      <c r="L163" s="44">
        <v>250</v>
      </c>
      <c r="M163" s="45">
        <v>20</v>
      </c>
      <c r="N163" s="45">
        <v>199.2</v>
      </c>
      <c r="O163" s="45">
        <v>6.47</v>
      </c>
      <c r="P163" s="45">
        <v>10.84</v>
      </c>
      <c r="Q163" s="45">
        <v>20.3</v>
      </c>
      <c r="T163" s="5"/>
      <c r="U163" s="5"/>
      <c r="V163" s="5"/>
    </row>
    <row r="164" spans="1:22" ht="33" customHeight="1" x14ac:dyDescent="0.25">
      <c r="A164" s="32">
        <v>60.02</v>
      </c>
      <c r="B164" s="13" t="s">
        <v>88</v>
      </c>
      <c r="C164" s="47">
        <v>200</v>
      </c>
      <c r="D164" s="48">
        <v>53</v>
      </c>
      <c r="E164" s="48">
        <v>247.44</v>
      </c>
      <c r="F164" s="48">
        <v>15.38</v>
      </c>
      <c r="G164" s="48">
        <v>12.95</v>
      </c>
      <c r="H164" s="48">
        <v>15.97</v>
      </c>
      <c r="I164" s="25"/>
      <c r="J164" s="32">
        <v>60.02</v>
      </c>
      <c r="K164" s="13" t="s">
        <v>88</v>
      </c>
      <c r="L164" s="47">
        <v>200</v>
      </c>
      <c r="M164" s="48">
        <v>53</v>
      </c>
      <c r="N164" s="48">
        <v>247.44</v>
      </c>
      <c r="O164" s="48">
        <v>15.38</v>
      </c>
      <c r="P164" s="48">
        <v>12.95</v>
      </c>
      <c r="Q164" s="48">
        <v>15.97</v>
      </c>
    </row>
    <row r="165" spans="1:22" ht="15.95" customHeight="1" x14ac:dyDescent="0.25">
      <c r="A165" s="32">
        <v>639.04999999999995</v>
      </c>
      <c r="B165" s="13" t="s">
        <v>52</v>
      </c>
      <c r="C165" s="47">
        <v>200</v>
      </c>
      <c r="D165" s="46">
        <v>11</v>
      </c>
      <c r="E165" s="48">
        <v>63.2</v>
      </c>
      <c r="F165" s="48">
        <v>0.23</v>
      </c>
      <c r="G165" s="48">
        <v>0.06</v>
      </c>
      <c r="H165" s="48">
        <v>11.47</v>
      </c>
      <c r="I165" s="25"/>
      <c r="J165" s="32">
        <v>639.04999999999995</v>
      </c>
      <c r="K165" s="13" t="s">
        <v>52</v>
      </c>
      <c r="L165" s="47">
        <v>200</v>
      </c>
      <c r="M165" s="46">
        <v>11</v>
      </c>
      <c r="N165" s="48">
        <v>63.2</v>
      </c>
      <c r="O165" s="48">
        <v>0.23</v>
      </c>
      <c r="P165" s="48">
        <v>0.06</v>
      </c>
      <c r="Q165" s="48">
        <v>11.47</v>
      </c>
    </row>
    <row r="166" spans="1:22" ht="15.95" customHeight="1" x14ac:dyDescent="0.25">
      <c r="A166" s="32" t="s">
        <v>15</v>
      </c>
      <c r="B166" s="13" t="s">
        <v>10</v>
      </c>
      <c r="C166" s="47">
        <v>20</v>
      </c>
      <c r="D166" s="45">
        <v>2.5</v>
      </c>
      <c r="E166" s="48">
        <v>47</v>
      </c>
      <c r="F166" s="48">
        <v>1.52</v>
      </c>
      <c r="G166" s="48">
        <v>0.16</v>
      </c>
      <c r="H166" s="48">
        <v>9.84</v>
      </c>
      <c r="I166" s="16"/>
      <c r="J166" s="32" t="s">
        <v>15</v>
      </c>
      <c r="K166" s="13" t="s">
        <v>10</v>
      </c>
      <c r="L166" s="47">
        <v>20</v>
      </c>
      <c r="M166" s="45">
        <v>2.5</v>
      </c>
      <c r="N166" s="48">
        <v>47</v>
      </c>
      <c r="O166" s="48">
        <v>1.52</v>
      </c>
      <c r="P166" s="48">
        <v>0.16</v>
      </c>
      <c r="Q166" s="48">
        <v>9.84</v>
      </c>
    </row>
    <row r="167" spans="1:22" ht="15.95" customHeight="1" x14ac:dyDescent="0.25">
      <c r="A167" s="31" t="s">
        <v>15</v>
      </c>
      <c r="B167" s="13" t="s">
        <v>16</v>
      </c>
      <c r="C167" s="50">
        <v>30</v>
      </c>
      <c r="D167" s="45">
        <v>2.5</v>
      </c>
      <c r="E167" s="46">
        <v>77.7</v>
      </c>
      <c r="F167" s="46">
        <v>2.5499999999999998</v>
      </c>
      <c r="G167" s="46">
        <v>0.99</v>
      </c>
      <c r="H167" s="46">
        <v>14.49</v>
      </c>
      <c r="I167" s="16"/>
      <c r="J167" s="31" t="s">
        <v>15</v>
      </c>
      <c r="K167" s="13" t="s">
        <v>16</v>
      </c>
      <c r="L167" s="50">
        <v>60</v>
      </c>
      <c r="M167" s="45">
        <v>5</v>
      </c>
      <c r="N167" s="46">
        <v>155.4</v>
      </c>
      <c r="O167" s="46">
        <v>5.0999999999999996</v>
      </c>
      <c r="P167" s="46">
        <v>1.98</v>
      </c>
      <c r="Q167" s="46">
        <v>28.98</v>
      </c>
    </row>
    <row r="168" spans="1:22" ht="15.95" customHeight="1" x14ac:dyDescent="0.25">
      <c r="A168" s="29"/>
      <c r="B168" s="10" t="s">
        <v>12</v>
      </c>
      <c r="C168" s="51">
        <f>SUM(C162:C167)</f>
        <v>710</v>
      </c>
      <c r="D168" s="52">
        <f t="shared" ref="D168" si="83">SUM(D162:D167)</f>
        <v>95</v>
      </c>
      <c r="E168" s="52">
        <f>SUM(E162:E167)</f>
        <v>692.05000000000007</v>
      </c>
      <c r="F168" s="52">
        <f>SUM(F162:F167)</f>
        <v>24.89</v>
      </c>
      <c r="G168" s="52">
        <f>SUM(G162:G167)</f>
        <v>27.029999999999998</v>
      </c>
      <c r="H168" s="52">
        <f>SUM(H162:H167)</f>
        <v>70.78</v>
      </c>
      <c r="I168" s="16"/>
      <c r="J168" s="29"/>
      <c r="K168" s="10" t="s">
        <v>12</v>
      </c>
      <c r="L168" s="51">
        <f>SUM(L162:L167)</f>
        <v>830</v>
      </c>
      <c r="M168" s="52">
        <f t="shared" ref="M168" si="84">SUM(M162:M167)</f>
        <v>106.5</v>
      </c>
      <c r="N168" s="52">
        <f>SUM(N162:N167)</f>
        <v>895.71999999999991</v>
      </c>
      <c r="O168" s="52">
        <f>SUM(O162:O167)</f>
        <v>29.689999999999998</v>
      </c>
      <c r="P168" s="52">
        <f>SUM(P162:P167)</f>
        <v>36.04999999999999</v>
      </c>
      <c r="Q168" s="52">
        <f>SUM(Q162:Q167)</f>
        <v>92.37</v>
      </c>
    </row>
    <row r="169" spans="1:22" ht="15.95" customHeight="1" x14ac:dyDescent="0.25">
      <c r="A169" s="29"/>
      <c r="B169" s="10" t="s">
        <v>17</v>
      </c>
      <c r="C169" s="51">
        <f t="shared" ref="C169:H169" si="85">C168+C161</f>
        <v>1310</v>
      </c>
      <c r="D169" s="52">
        <f t="shared" si="85"/>
        <v>190.5</v>
      </c>
      <c r="E169" s="52">
        <f t="shared" si="85"/>
        <v>1221.4100000000001</v>
      </c>
      <c r="F169" s="52">
        <f t="shared" si="85"/>
        <v>43.75</v>
      </c>
      <c r="G169" s="52">
        <f t="shared" si="85"/>
        <v>46.879999999999995</v>
      </c>
      <c r="H169" s="52">
        <f t="shared" si="85"/>
        <v>129.12</v>
      </c>
      <c r="I169" s="11"/>
      <c r="J169" s="29"/>
      <c r="K169" s="10" t="s">
        <v>17</v>
      </c>
      <c r="L169" s="51">
        <f t="shared" ref="L169:Q169" si="86">L168+L161</f>
        <v>1450</v>
      </c>
      <c r="M169" s="52">
        <f t="shared" si="86"/>
        <v>205.5</v>
      </c>
      <c r="N169" s="52">
        <f t="shared" si="86"/>
        <v>1472.08</v>
      </c>
      <c r="O169" s="52">
        <f t="shared" si="86"/>
        <v>50.069999999999993</v>
      </c>
      <c r="P169" s="52">
        <f t="shared" si="86"/>
        <v>56.059999999999988</v>
      </c>
      <c r="Q169" s="52">
        <f t="shared" si="86"/>
        <v>160.55000000000001</v>
      </c>
    </row>
    <row r="170" spans="1:22" ht="15.95" customHeight="1" x14ac:dyDescent="0.25">
      <c r="A170" s="33">
        <v>382</v>
      </c>
      <c r="B170" s="26" t="s">
        <v>9</v>
      </c>
      <c r="C170" s="47">
        <v>200</v>
      </c>
      <c r="D170" s="48">
        <v>18</v>
      </c>
      <c r="E170" s="48">
        <v>95.19</v>
      </c>
      <c r="F170" s="48">
        <v>4.3600000000000003</v>
      </c>
      <c r="G170" s="48">
        <v>3.4</v>
      </c>
      <c r="H170" s="45">
        <v>6.81</v>
      </c>
      <c r="I170" s="11"/>
      <c r="J170" s="33">
        <v>382</v>
      </c>
      <c r="K170" s="17" t="s">
        <v>9</v>
      </c>
      <c r="L170" s="47">
        <v>200</v>
      </c>
      <c r="M170" s="48">
        <v>18</v>
      </c>
      <c r="N170" s="48">
        <v>95.19</v>
      </c>
      <c r="O170" s="48">
        <v>4.3600000000000003</v>
      </c>
      <c r="P170" s="48">
        <v>3.4</v>
      </c>
      <c r="Q170" s="45">
        <v>6.81</v>
      </c>
    </row>
    <row r="171" spans="1:22" ht="15.95" customHeight="1" x14ac:dyDescent="0.25">
      <c r="A171" s="31"/>
      <c r="B171" s="13" t="s">
        <v>66</v>
      </c>
      <c r="C171" s="50">
        <v>100</v>
      </c>
      <c r="D171" s="46">
        <v>26</v>
      </c>
      <c r="E171" s="46">
        <v>318</v>
      </c>
      <c r="F171" s="46">
        <v>6</v>
      </c>
      <c r="G171" s="46">
        <v>5</v>
      </c>
      <c r="H171" s="46">
        <v>61.6</v>
      </c>
      <c r="I171" s="16"/>
      <c r="J171" s="31"/>
      <c r="K171" s="13" t="s">
        <v>66</v>
      </c>
      <c r="L171" s="50">
        <v>100</v>
      </c>
      <c r="M171" s="46">
        <v>26</v>
      </c>
      <c r="N171" s="46">
        <v>318</v>
      </c>
      <c r="O171" s="46">
        <v>6</v>
      </c>
      <c r="P171" s="46">
        <v>5</v>
      </c>
      <c r="Q171" s="46">
        <v>61.6</v>
      </c>
    </row>
    <row r="172" spans="1:22" ht="15.95" customHeight="1" x14ac:dyDescent="0.25">
      <c r="A172" s="29"/>
      <c r="B172" s="10" t="s">
        <v>12</v>
      </c>
      <c r="C172" s="51">
        <f t="shared" ref="C172" si="87">SUM(C170:C171)</f>
        <v>300</v>
      </c>
      <c r="D172" s="52">
        <f t="shared" ref="D172" si="88">SUM(D170:D171)</f>
        <v>44</v>
      </c>
      <c r="E172" s="52">
        <f t="shared" ref="E172:H172" si="89">SUM(E170:E171)</f>
        <v>413.19</v>
      </c>
      <c r="F172" s="52">
        <f t="shared" si="89"/>
        <v>10.36</v>
      </c>
      <c r="G172" s="52">
        <f t="shared" si="89"/>
        <v>8.4</v>
      </c>
      <c r="H172" s="52">
        <f t="shared" si="89"/>
        <v>68.41</v>
      </c>
      <c r="I172" s="16"/>
      <c r="J172" s="29"/>
      <c r="K172" s="10" t="s">
        <v>12</v>
      </c>
      <c r="L172" s="51">
        <f t="shared" ref="L172" si="90">SUM(L170:L171)</f>
        <v>300</v>
      </c>
      <c r="M172" s="52">
        <f>SUM(M170:M171)</f>
        <v>44</v>
      </c>
      <c r="N172" s="52">
        <f t="shared" ref="N172:Q172" si="91">SUM(N170:N171)</f>
        <v>413.19</v>
      </c>
      <c r="O172" s="52">
        <f t="shared" si="91"/>
        <v>10.36</v>
      </c>
      <c r="P172" s="52">
        <f t="shared" si="91"/>
        <v>8.4</v>
      </c>
      <c r="Q172" s="52">
        <f t="shared" si="91"/>
        <v>68.41</v>
      </c>
    </row>
    <row r="173" spans="1:22" ht="15.95" customHeight="1" x14ac:dyDescent="0.25">
      <c r="A173" s="29"/>
      <c r="B173" s="10" t="s">
        <v>19</v>
      </c>
      <c r="C173" s="51">
        <f>C172+C169</f>
        <v>1610</v>
      </c>
      <c r="D173" s="52">
        <f t="shared" ref="D173" si="92">D172+D169</f>
        <v>234.5</v>
      </c>
      <c r="E173" s="52">
        <f t="shared" ref="E173:H173" si="93">E172+E169</f>
        <v>1634.6000000000001</v>
      </c>
      <c r="F173" s="52">
        <f t="shared" si="93"/>
        <v>54.11</v>
      </c>
      <c r="G173" s="52">
        <f t="shared" si="93"/>
        <v>55.279999999999994</v>
      </c>
      <c r="H173" s="52">
        <f t="shared" si="93"/>
        <v>197.53</v>
      </c>
      <c r="I173" s="11"/>
      <c r="J173" s="29"/>
      <c r="K173" s="10" t="s">
        <v>19</v>
      </c>
      <c r="L173" s="51">
        <f t="shared" ref="L173:Q173" si="94">L172+L169</f>
        <v>1750</v>
      </c>
      <c r="M173" s="52">
        <f>M161+M168+M172</f>
        <v>249.5</v>
      </c>
      <c r="N173" s="52">
        <f t="shared" si="94"/>
        <v>1885.27</v>
      </c>
      <c r="O173" s="52">
        <f t="shared" si="94"/>
        <v>60.429999999999993</v>
      </c>
      <c r="P173" s="52">
        <f t="shared" si="94"/>
        <v>64.459999999999994</v>
      </c>
      <c r="Q173" s="52">
        <f t="shared" si="94"/>
        <v>228.96</v>
      </c>
    </row>
    <row r="174" spans="1:22" ht="89.25" customHeight="1" x14ac:dyDescent="0.25">
      <c r="A174" s="37"/>
      <c r="B174" s="23"/>
      <c r="C174" s="62"/>
      <c r="D174" s="62"/>
      <c r="E174" s="62"/>
      <c r="F174" s="62"/>
      <c r="G174" s="62"/>
      <c r="H174" s="62"/>
      <c r="I174" s="11"/>
      <c r="J174" s="40"/>
      <c r="K174" s="22"/>
      <c r="L174" s="62"/>
      <c r="M174" s="62"/>
      <c r="N174" s="62"/>
      <c r="O174" s="62"/>
      <c r="P174" s="62"/>
      <c r="Q174" s="62"/>
      <c r="T174" s="2"/>
      <c r="U174" s="2"/>
      <c r="V174" s="2"/>
    </row>
    <row r="175" spans="1:22" ht="15.95" customHeight="1" x14ac:dyDescent="0.25">
      <c r="A175" s="31"/>
      <c r="B175" s="13" t="s">
        <v>0</v>
      </c>
      <c r="C175" s="76" t="s">
        <v>67</v>
      </c>
      <c r="D175" s="77"/>
      <c r="E175" s="77"/>
      <c r="F175" s="77"/>
      <c r="G175" s="77"/>
      <c r="H175" s="78"/>
      <c r="I175" s="22"/>
      <c r="J175" s="31"/>
      <c r="K175" s="13" t="s">
        <v>1</v>
      </c>
      <c r="L175" s="76" t="s">
        <v>67</v>
      </c>
      <c r="M175" s="77"/>
      <c r="N175" s="77"/>
      <c r="O175" s="77"/>
      <c r="P175" s="77"/>
      <c r="Q175" s="78"/>
      <c r="T175" s="2"/>
      <c r="U175" s="2"/>
      <c r="V175" s="2"/>
    </row>
    <row r="176" spans="1:22" s="2" customFormat="1" ht="30.75" customHeight="1" x14ac:dyDescent="0.25">
      <c r="A176" s="30" t="s">
        <v>7</v>
      </c>
      <c r="B176" s="10" t="s">
        <v>2</v>
      </c>
      <c r="C176" s="42" t="s">
        <v>8</v>
      </c>
      <c r="D176" s="43" t="s">
        <v>105</v>
      </c>
      <c r="E176" s="43" t="s">
        <v>85</v>
      </c>
      <c r="F176" s="43" t="s">
        <v>4</v>
      </c>
      <c r="G176" s="43" t="s">
        <v>5</v>
      </c>
      <c r="H176" s="43" t="s">
        <v>6</v>
      </c>
      <c r="I176" s="12"/>
      <c r="J176" s="30" t="s">
        <v>7</v>
      </c>
      <c r="K176" s="10" t="s">
        <v>2</v>
      </c>
      <c r="L176" s="42" t="s">
        <v>8</v>
      </c>
      <c r="M176" s="43" t="s">
        <v>105</v>
      </c>
      <c r="N176" s="43" t="s">
        <v>85</v>
      </c>
      <c r="O176" s="43" t="s">
        <v>4</v>
      </c>
      <c r="P176" s="43" t="s">
        <v>5</v>
      </c>
      <c r="Q176" s="43" t="s">
        <v>6</v>
      </c>
      <c r="S176" s="5"/>
    </row>
    <row r="177" spans="1:32" s="2" customFormat="1" ht="15.95" customHeight="1" x14ac:dyDescent="0.25">
      <c r="A177" s="30" t="s">
        <v>7</v>
      </c>
      <c r="B177" s="10" t="s">
        <v>2</v>
      </c>
      <c r="C177" s="42" t="s">
        <v>8</v>
      </c>
      <c r="D177" s="43" t="s">
        <v>3</v>
      </c>
      <c r="E177" s="43" t="s">
        <v>85</v>
      </c>
      <c r="F177" s="43" t="s">
        <v>4</v>
      </c>
      <c r="G177" s="43" t="s">
        <v>5</v>
      </c>
      <c r="H177" s="43" t="s">
        <v>6</v>
      </c>
      <c r="I177" s="12"/>
      <c r="J177" s="30" t="s">
        <v>7</v>
      </c>
      <c r="K177" s="10" t="s">
        <v>2</v>
      </c>
      <c r="L177" s="42" t="s">
        <v>8</v>
      </c>
      <c r="M177" s="43" t="s">
        <v>3</v>
      </c>
      <c r="N177" s="43" t="s">
        <v>85</v>
      </c>
      <c r="O177" s="43" t="s">
        <v>4</v>
      </c>
      <c r="P177" s="43" t="s">
        <v>5</v>
      </c>
      <c r="Q177" s="43" t="s">
        <v>6</v>
      </c>
      <c r="S177" s="5"/>
      <c r="T177" s="5"/>
      <c r="U177" s="5"/>
      <c r="V177" s="5"/>
    </row>
    <row r="178" spans="1:32" s="2" customFormat="1" ht="33.75" customHeight="1" x14ac:dyDescent="0.25">
      <c r="A178" s="38">
        <v>223.01</v>
      </c>
      <c r="B178" s="13" t="s">
        <v>99</v>
      </c>
      <c r="C178" s="47">
        <v>170</v>
      </c>
      <c r="D178" s="48">
        <v>77</v>
      </c>
      <c r="E178" s="48">
        <v>450.6</v>
      </c>
      <c r="F178" s="48">
        <v>30.99</v>
      </c>
      <c r="G178" s="48">
        <v>21.98</v>
      </c>
      <c r="H178" s="48">
        <v>24.9</v>
      </c>
      <c r="I178" s="12"/>
      <c r="J178" s="38">
        <v>223</v>
      </c>
      <c r="K178" s="13" t="s">
        <v>99</v>
      </c>
      <c r="L178" s="47">
        <v>200</v>
      </c>
      <c r="M178" s="48">
        <v>84</v>
      </c>
      <c r="N178" s="48">
        <v>450.6</v>
      </c>
      <c r="O178" s="48">
        <v>30.99</v>
      </c>
      <c r="P178" s="48">
        <v>21.98</v>
      </c>
      <c r="Q178" s="48">
        <v>24.9</v>
      </c>
      <c r="S178" s="5"/>
      <c r="T178" s="5"/>
      <c r="U178" s="5"/>
      <c r="V178" s="5"/>
    </row>
    <row r="179" spans="1:32" ht="15.95" customHeight="1" x14ac:dyDescent="0.25">
      <c r="A179" s="31">
        <v>1540.01</v>
      </c>
      <c r="B179" s="13" t="s">
        <v>25</v>
      </c>
      <c r="C179" s="44">
        <v>200</v>
      </c>
      <c r="D179" s="45">
        <v>8</v>
      </c>
      <c r="E179" s="46">
        <v>49.98</v>
      </c>
      <c r="F179" s="46">
        <v>1.73</v>
      </c>
      <c r="G179" s="46">
        <v>1.32</v>
      </c>
      <c r="H179" s="46">
        <v>3.94</v>
      </c>
      <c r="I179" s="16"/>
      <c r="J179" s="31">
        <v>1540.01</v>
      </c>
      <c r="K179" s="13" t="s">
        <v>25</v>
      </c>
      <c r="L179" s="44">
        <v>200</v>
      </c>
      <c r="M179" s="45">
        <v>8</v>
      </c>
      <c r="N179" s="46">
        <v>49.98</v>
      </c>
      <c r="O179" s="46">
        <v>1.73</v>
      </c>
      <c r="P179" s="46">
        <v>1.32</v>
      </c>
      <c r="Q179" s="46">
        <v>3.94</v>
      </c>
      <c r="T179" s="8"/>
      <c r="U179" s="8"/>
      <c r="V179" s="8"/>
    </row>
    <row r="180" spans="1:32" ht="15.95" customHeight="1" x14ac:dyDescent="0.25">
      <c r="A180" s="38">
        <v>1.02</v>
      </c>
      <c r="B180" s="13" t="s">
        <v>112</v>
      </c>
      <c r="C180" s="47">
        <v>35</v>
      </c>
      <c r="D180" s="48">
        <v>16</v>
      </c>
      <c r="E180" s="48">
        <v>159.19999999999999</v>
      </c>
      <c r="F180" s="48">
        <v>1.6</v>
      </c>
      <c r="G180" s="48">
        <v>12.54</v>
      </c>
      <c r="H180" s="48">
        <v>17.88</v>
      </c>
      <c r="I180" s="16"/>
      <c r="J180" s="38">
        <v>1.02</v>
      </c>
      <c r="K180" s="13" t="s">
        <v>112</v>
      </c>
      <c r="L180" s="47">
        <v>1.04</v>
      </c>
      <c r="M180" s="48">
        <v>16</v>
      </c>
      <c r="N180" s="48">
        <v>159.19999999999999</v>
      </c>
      <c r="O180" s="48">
        <v>1.6</v>
      </c>
      <c r="P180" s="48">
        <v>12.54</v>
      </c>
      <c r="Q180" s="48">
        <v>9.9600000000000009</v>
      </c>
      <c r="R180" s="8"/>
      <c r="S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</row>
    <row r="181" spans="1:32" ht="15.95" customHeight="1" x14ac:dyDescent="0.25">
      <c r="A181" s="32" t="s">
        <v>15</v>
      </c>
      <c r="B181" s="13" t="s">
        <v>10</v>
      </c>
      <c r="C181" s="47">
        <v>20</v>
      </c>
      <c r="D181" s="45">
        <v>2.5</v>
      </c>
      <c r="E181" s="48">
        <v>47</v>
      </c>
      <c r="F181" s="48">
        <v>1.52</v>
      </c>
      <c r="G181" s="48">
        <v>0.16</v>
      </c>
      <c r="H181" s="48">
        <v>9.84</v>
      </c>
      <c r="I181" s="16"/>
      <c r="J181" s="32" t="s">
        <v>15</v>
      </c>
      <c r="K181" s="13" t="s">
        <v>10</v>
      </c>
      <c r="L181" s="47">
        <v>20</v>
      </c>
      <c r="M181" s="45">
        <v>2.5</v>
      </c>
      <c r="N181" s="48">
        <v>47</v>
      </c>
      <c r="O181" s="48">
        <v>1.52</v>
      </c>
      <c r="P181" s="48">
        <v>0.16</v>
      </c>
      <c r="Q181" s="48">
        <v>9.84</v>
      </c>
    </row>
    <row r="182" spans="1:32" ht="15.95" customHeight="1" x14ac:dyDescent="0.25">
      <c r="A182" s="31"/>
      <c r="B182" s="14" t="s">
        <v>68</v>
      </c>
      <c r="C182" s="47">
        <v>200</v>
      </c>
      <c r="D182" s="45">
        <v>44</v>
      </c>
      <c r="E182" s="45">
        <v>192</v>
      </c>
      <c r="F182" s="45">
        <v>3</v>
      </c>
      <c r="G182" s="45">
        <v>1</v>
      </c>
      <c r="H182" s="63">
        <v>42</v>
      </c>
      <c r="I182" s="16"/>
      <c r="J182" s="31"/>
      <c r="K182" s="14" t="s">
        <v>68</v>
      </c>
      <c r="L182" s="47">
        <v>200</v>
      </c>
      <c r="M182" s="45">
        <v>44</v>
      </c>
      <c r="N182" s="45">
        <v>192</v>
      </c>
      <c r="O182" s="45">
        <v>3</v>
      </c>
      <c r="P182" s="45">
        <v>1</v>
      </c>
      <c r="Q182" s="63">
        <v>42</v>
      </c>
    </row>
    <row r="183" spans="1:32" ht="15.95" customHeight="1" x14ac:dyDescent="0.25">
      <c r="A183" s="29"/>
      <c r="B183" s="10" t="s">
        <v>12</v>
      </c>
      <c r="C183" s="51">
        <f t="shared" ref="C183:H183" si="95">SUM(C178:C182)</f>
        <v>625</v>
      </c>
      <c r="D183" s="52">
        <f t="shared" si="95"/>
        <v>147.5</v>
      </c>
      <c r="E183" s="52">
        <f t="shared" si="95"/>
        <v>898.78</v>
      </c>
      <c r="F183" s="52">
        <f t="shared" si="95"/>
        <v>38.840000000000003</v>
      </c>
      <c r="G183" s="52">
        <f t="shared" si="95"/>
        <v>37</v>
      </c>
      <c r="H183" s="52">
        <f t="shared" si="95"/>
        <v>98.56</v>
      </c>
      <c r="I183" s="16"/>
      <c r="J183" s="29"/>
      <c r="K183" s="10" t="s">
        <v>12</v>
      </c>
      <c r="L183" s="51">
        <f>SUM(L178:L182)</f>
        <v>621.04</v>
      </c>
      <c r="M183" s="52">
        <f>SUM(M178:M182)</f>
        <v>154.5</v>
      </c>
      <c r="N183" s="52">
        <f>SUM(N178:N182)</f>
        <v>898.78</v>
      </c>
      <c r="O183" s="52">
        <f>SUM(O178:O182)</f>
        <v>38.840000000000003</v>
      </c>
      <c r="P183" s="52">
        <f>SUM(P179:P182)</f>
        <v>15.02</v>
      </c>
      <c r="Q183" s="52">
        <f>SUM(Q179:Q182)</f>
        <v>65.740000000000009</v>
      </c>
    </row>
    <row r="184" spans="1:32" ht="18" customHeight="1" x14ac:dyDescent="0.25">
      <c r="A184" s="31">
        <v>45</v>
      </c>
      <c r="B184" s="13" t="s">
        <v>115</v>
      </c>
      <c r="C184" s="50">
        <v>60</v>
      </c>
      <c r="D184" s="46">
        <v>10</v>
      </c>
      <c r="E184" s="46">
        <v>46.28</v>
      </c>
      <c r="F184" s="46">
        <v>0.52</v>
      </c>
      <c r="G184" s="46">
        <v>4.08</v>
      </c>
      <c r="H184" s="46">
        <v>1.67</v>
      </c>
      <c r="I184" s="28"/>
      <c r="J184" s="31">
        <v>45.01</v>
      </c>
      <c r="K184" s="13" t="s">
        <v>115</v>
      </c>
      <c r="L184" s="50">
        <v>100</v>
      </c>
      <c r="M184" s="46">
        <v>16</v>
      </c>
      <c r="N184" s="46">
        <v>62.55</v>
      </c>
      <c r="O184" s="46">
        <v>0.89</v>
      </c>
      <c r="P184" s="46">
        <v>5.15</v>
      </c>
      <c r="Q184" s="46">
        <v>2.85</v>
      </c>
    </row>
    <row r="185" spans="1:32" ht="15.95" customHeight="1" x14ac:dyDescent="0.25">
      <c r="A185" s="31">
        <v>461.02</v>
      </c>
      <c r="B185" s="13" t="s">
        <v>69</v>
      </c>
      <c r="C185" s="50">
        <v>210</v>
      </c>
      <c r="D185" s="46">
        <v>25</v>
      </c>
      <c r="E185" s="46">
        <v>222.1</v>
      </c>
      <c r="F185" s="46">
        <v>7.27</v>
      </c>
      <c r="G185" s="46">
        <v>15.23</v>
      </c>
      <c r="H185" s="46">
        <v>11.4</v>
      </c>
      <c r="I185" s="16"/>
      <c r="J185" s="31">
        <v>461.02</v>
      </c>
      <c r="K185" s="13" t="s">
        <v>69</v>
      </c>
      <c r="L185" s="50">
        <v>250</v>
      </c>
      <c r="M185" s="46">
        <v>28</v>
      </c>
      <c r="N185" s="46">
        <v>234.8</v>
      </c>
      <c r="O185" s="46">
        <v>7.92</v>
      </c>
      <c r="P185" s="46">
        <v>15.26</v>
      </c>
      <c r="Q185" s="46">
        <v>12.95</v>
      </c>
    </row>
    <row r="186" spans="1:32" ht="15.95" customHeight="1" x14ac:dyDescent="0.25">
      <c r="A186" s="31">
        <v>291.06</v>
      </c>
      <c r="B186" s="13" t="s">
        <v>70</v>
      </c>
      <c r="C186" s="50">
        <v>200</v>
      </c>
      <c r="D186" s="46">
        <v>46</v>
      </c>
      <c r="E186" s="46">
        <v>440.09</v>
      </c>
      <c r="F186" s="46">
        <v>16.079999999999998</v>
      </c>
      <c r="G186" s="46">
        <v>12.33</v>
      </c>
      <c r="H186" s="46">
        <v>35.72</v>
      </c>
      <c r="I186" s="16"/>
      <c r="J186" s="31">
        <v>291.05</v>
      </c>
      <c r="K186" s="13" t="s">
        <v>70</v>
      </c>
      <c r="L186" s="50">
        <v>200</v>
      </c>
      <c r="M186" s="46">
        <v>46</v>
      </c>
      <c r="N186" s="46">
        <v>440.09</v>
      </c>
      <c r="O186" s="46">
        <v>16.079999999999998</v>
      </c>
      <c r="P186" s="46">
        <v>12.33</v>
      </c>
      <c r="Q186" s="46">
        <v>35.72</v>
      </c>
    </row>
    <row r="187" spans="1:32" ht="15.95" customHeight="1" x14ac:dyDescent="0.25">
      <c r="A187" s="31" t="s">
        <v>14</v>
      </c>
      <c r="B187" s="13" t="s">
        <v>13</v>
      </c>
      <c r="C187" s="44">
        <v>180</v>
      </c>
      <c r="D187" s="46">
        <v>13</v>
      </c>
      <c r="E187" s="46">
        <v>58</v>
      </c>
      <c r="F187" s="46">
        <v>1</v>
      </c>
      <c r="G187" s="46">
        <v>0.2</v>
      </c>
      <c r="H187" s="46">
        <v>20.2</v>
      </c>
      <c r="I187" s="16"/>
      <c r="J187" s="31" t="s">
        <v>14</v>
      </c>
      <c r="K187" s="13" t="s">
        <v>13</v>
      </c>
      <c r="L187" s="44">
        <v>180</v>
      </c>
      <c r="M187" s="46">
        <v>13</v>
      </c>
      <c r="N187" s="46">
        <v>58</v>
      </c>
      <c r="O187" s="46">
        <v>1</v>
      </c>
      <c r="P187" s="46">
        <v>0.2</v>
      </c>
      <c r="Q187" s="46">
        <v>20.2</v>
      </c>
    </row>
    <row r="188" spans="1:32" ht="15.95" customHeight="1" x14ac:dyDescent="0.25">
      <c r="A188" s="32" t="s">
        <v>15</v>
      </c>
      <c r="B188" s="13" t="s">
        <v>10</v>
      </c>
      <c r="C188" s="47">
        <v>20</v>
      </c>
      <c r="D188" s="45">
        <v>2.5</v>
      </c>
      <c r="E188" s="48">
        <v>47</v>
      </c>
      <c r="F188" s="48">
        <v>1.52</v>
      </c>
      <c r="G188" s="48">
        <v>0.16</v>
      </c>
      <c r="H188" s="48">
        <v>9.84</v>
      </c>
      <c r="I188" s="16"/>
      <c r="J188" s="32" t="s">
        <v>15</v>
      </c>
      <c r="K188" s="13" t="s">
        <v>10</v>
      </c>
      <c r="L188" s="47">
        <v>20</v>
      </c>
      <c r="M188" s="45">
        <v>2.5</v>
      </c>
      <c r="N188" s="48">
        <v>47</v>
      </c>
      <c r="O188" s="48">
        <v>1.52</v>
      </c>
      <c r="P188" s="48">
        <v>0.16</v>
      </c>
      <c r="Q188" s="48">
        <v>9.84</v>
      </c>
    </row>
    <row r="189" spans="1:32" ht="15.95" customHeight="1" x14ac:dyDescent="0.25">
      <c r="A189" s="31" t="s">
        <v>15</v>
      </c>
      <c r="B189" s="13" t="s">
        <v>16</v>
      </c>
      <c r="C189" s="50">
        <v>30</v>
      </c>
      <c r="D189" s="45">
        <v>2.5</v>
      </c>
      <c r="E189" s="46">
        <v>77.7</v>
      </c>
      <c r="F189" s="46">
        <v>2.5499999999999998</v>
      </c>
      <c r="G189" s="46">
        <v>0.99</v>
      </c>
      <c r="H189" s="46">
        <v>14.49</v>
      </c>
      <c r="I189" s="16"/>
      <c r="J189" s="31" t="s">
        <v>15</v>
      </c>
      <c r="K189" s="13" t="s">
        <v>16</v>
      </c>
      <c r="L189" s="50">
        <v>60</v>
      </c>
      <c r="M189" s="45">
        <v>5</v>
      </c>
      <c r="N189" s="46">
        <v>155.4</v>
      </c>
      <c r="O189" s="46">
        <v>5.0999999999999996</v>
      </c>
      <c r="P189" s="46">
        <v>1.98</v>
      </c>
      <c r="Q189" s="46">
        <v>28.98</v>
      </c>
    </row>
    <row r="190" spans="1:32" ht="15.95" customHeight="1" x14ac:dyDescent="0.25">
      <c r="A190" s="29"/>
      <c r="B190" s="10" t="s">
        <v>12</v>
      </c>
      <c r="C190" s="51">
        <f>SUM(C184:C189)</f>
        <v>700</v>
      </c>
      <c r="D190" s="52">
        <f t="shared" ref="D190" si="96">SUM(D184:D189)</f>
        <v>99</v>
      </c>
      <c r="E190" s="52">
        <f>SUM(E184:E189)</f>
        <v>891.17000000000007</v>
      </c>
      <c r="F190" s="52">
        <f>SUM(F184:F189)</f>
        <v>28.939999999999998</v>
      </c>
      <c r="G190" s="52">
        <f>SUM(G184:G189)</f>
        <v>32.99</v>
      </c>
      <c r="H190" s="52">
        <f>SUM(H184:H189)</f>
        <v>93.32</v>
      </c>
      <c r="I190" s="16"/>
      <c r="J190" s="29"/>
      <c r="K190" s="10" t="s">
        <v>12</v>
      </c>
      <c r="L190" s="51">
        <f>SUM(L184:L189)</f>
        <v>810</v>
      </c>
      <c r="M190" s="52">
        <f t="shared" ref="M190" si="97">SUM(M184:M189)</f>
        <v>110.5</v>
      </c>
      <c r="N190" s="52">
        <f t="shared" ref="N190" si="98">SUM(N184:N189)</f>
        <v>997.84</v>
      </c>
      <c r="O190" s="52">
        <f>SUM(O184:O189)</f>
        <v>32.51</v>
      </c>
      <c r="P190" s="52">
        <f>SUM(P184:P189)</f>
        <v>35.08</v>
      </c>
      <c r="Q190" s="52">
        <f>SUM(Q184:Q189)</f>
        <v>110.54</v>
      </c>
    </row>
    <row r="191" spans="1:32" ht="15.95" customHeight="1" x14ac:dyDescent="0.25">
      <c r="A191" s="29"/>
      <c r="B191" s="10" t="s">
        <v>17</v>
      </c>
      <c r="C191" s="51">
        <f>C190+C183</f>
        <v>1325</v>
      </c>
      <c r="D191" s="52">
        <f t="shared" ref="D191" si="99">D190+D183</f>
        <v>246.5</v>
      </c>
      <c r="E191" s="52">
        <f>E190+E183</f>
        <v>1789.95</v>
      </c>
      <c r="F191" s="52">
        <f>F190+F183</f>
        <v>67.78</v>
      </c>
      <c r="G191" s="52">
        <f>G190+G183</f>
        <v>69.990000000000009</v>
      </c>
      <c r="H191" s="52">
        <f>H190+H183</f>
        <v>191.88</v>
      </c>
      <c r="I191" s="11"/>
      <c r="J191" s="29"/>
      <c r="K191" s="10" t="s">
        <v>17</v>
      </c>
      <c r="L191" s="51">
        <f>L190+L183</f>
        <v>1431.04</v>
      </c>
      <c r="M191" s="52">
        <f t="shared" ref="M191" si="100">M190+M183</f>
        <v>265</v>
      </c>
      <c r="N191" s="52">
        <f t="shared" ref="N191" si="101">N190+N183</f>
        <v>1896.62</v>
      </c>
      <c r="O191" s="52">
        <f>O190+O183</f>
        <v>71.349999999999994</v>
      </c>
      <c r="P191" s="52">
        <f>P190+P183</f>
        <v>50.099999999999994</v>
      </c>
      <c r="Q191" s="52">
        <f>Q190+Q183</f>
        <v>176.28000000000003</v>
      </c>
    </row>
    <row r="192" spans="1:32" ht="15.95" customHeight="1" x14ac:dyDescent="0.25">
      <c r="A192" s="31">
        <v>1540</v>
      </c>
      <c r="B192" s="13" t="s">
        <v>25</v>
      </c>
      <c r="C192" s="44">
        <v>200</v>
      </c>
      <c r="D192" s="45">
        <v>8</v>
      </c>
      <c r="E192" s="46">
        <v>47.85</v>
      </c>
      <c r="F192" s="46">
        <v>1.45</v>
      </c>
      <c r="G192" s="46">
        <v>1.25</v>
      </c>
      <c r="H192" s="46">
        <v>3.85</v>
      </c>
      <c r="I192" s="11"/>
      <c r="J192" s="31">
        <v>1540</v>
      </c>
      <c r="K192" s="13" t="s">
        <v>25</v>
      </c>
      <c r="L192" s="44">
        <v>200</v>
      </c>
      <c r="M192" s="45">
        <v>8</v>
      </c>
      <c r="N192" s="46">
        <v>47.85</v>
      </c>
      <c r="O192" s="46">
        <v>1.45</v>
      </c>
      <c r="P192" s="46">
        <v>1.25</v>
      </c>
      <c r="Q192" s="46">
        <v>3.85</v>
      </c>
    </row>
    <row r="193" spans="1:32" ht="15.95" customHeight="1" x14ac:dyDescent="0.25">
      <c r="A193" s="31">
        <v>520</v>
      </c>
      <c r="B193" s="13" t="s">
        <v>37</v>
      </c>
      <c r="C193" s="50">
        <v>100</v>
      </c>
      <c r="D193" s="45">
        <v>22</v>
      </c>
      <c r="E193" s="46">
        <v>473.9</v>
      </c>
      <c r="F193" s="46">
        <v>8.7899999999999991</v>
      </c>
      <c r="G193" s="46">
        <v>17.66</v>
      </c>
      <c r="H193" s="46">
        <v>70.64</v>
      </c>
      <c r="I193" s="16"/>
      <c r="J193" s="31">
        <v>520</v>
      </c>
      <c r="K193" s="13" t="s">
        <v>37</v>
      </c>
      <c r="L193" s="50">
        <v>100</v>
      </c>
      <c r="M193" s="45">
        <v>22</v>
      </c>
      <c r="N193" s="46">
        <v>473.9</v>
      </c>
      <c r="O193" s="46">
        <v>8.7899999999999991</v>
      </c>
      <c r="P193" s="46">
        <v>17.66</v>
      </c>
      <c r="Q193" s="46">
        <v>70.64</v>
      </c>
    </row>
    <row r="194" spans="1:32" ht="15.95" customHeight="1" x14ac:dyDescent="0.25">
      <c r="A194" s="29"/>
      <c r="B194" s="10" t="s">
        <v>12</v>
      </c>
      <c r="C194" s="51">
        <f t="shared" ref="C194" si="102">SUM(C192:C193)</f>
        <v>300</v>
      </c>
      <c r="D194" s="52">
        <f t="shared" ref="D194" si="103">SUM(D192:D193)</f>
        <v>30</v>
      </c>
      <c r="E194" s="52">
        <f t="shared" ref="E194:H194" si="104">SUM(E192:E193)</f>
        <v>521.75</v>
      </c>
      <c r="F194" s="52">
        <f t="shared" si="104"/>
        <v>10.239999999999998</v>
      </c>
      <c r="G194" s="52">
        <f t="shared" si="104"/>
        <v>18.91</v>
      </c>
      <c r="H194" s="52">
        <f t="shared" si="104"/>
        <v>74.489999999999995</v>
      </c>
      <c r="I194" s="16"/>
      <c r="J194" s="29"/>
      <c r="K194" s="10" t="s">
        <v>12</v>
      </c>
      <c r="L194" s="51">
        <f t="shared" ref="L194" si="105">SUM(L192:L193)</f>
        <v>300</v>
      </c>
      <c r="M194" s="52">
        <f>SUM(M192:M193)</f>
        <v>30</v>
      </c>
      <c r="N194" s="52">
        <f t="shared" ref="N194:Q194" si="106">SUM(N192:N193)</f>
        <v>521.75</v>
      </c>
      <c r="O194" s="52">
        <f t="shared" si="106"/>
        <v>10.239999999999998</v>
      </c>
      <c r="P194" s="52">
        <f t="shared" si="106"/>
        <v>18.91</v>
      </c>
      <c r="Q194" s="52">
        <f t="shared" si="106"/>
        <v>74.489999999999995</v>
      </c>
    </row>
    <row r="195" spans="1:32" ht="15.95" customHeight="1" x14ac:dyDescent="0.25">
      <c r="A195" s="29"/>
      <c r="B195" s="10" t="s">
        <v>19</v>
      </c>
      <c r="C195" s="51">
        <f t="shared" ref="C195:H195" si="107">C194+C191</f>
        <v>1625</v>
      </c>
      <c r="D195" s="52">
        <f t="shared" ref="D195" si="108">D194+D191</f>
        <v>276.5</v>
      </c>
      <c r="E195" s="52">
        <f t="shared" si="107"/>
        <v>2311.6999999999998</v>
      </c>
      <c r="F195" s="52">
        <f t="shared" si="107"/>
        <v>78.02</v>
      </c>
      <c r="G195" s="52">
        <f t="shared" si="107"/>
        <v>88.9</v>
      </c>
      <c r="H195" s="52">
        <f t="shared" si="107"/>
        <v>266.37</v>
      </c>
      <c r="I195" s="11"/>
      <c r="J195" s="29"/>
      <c r="K195" s="10" t="s">
        <v>19</v>
      </c>
      <c r="L195" s="51">
        <f t="shared" ref="L195:Q195" si="109">L194+L191</f>
        <v>1731.04</v>
      </c>
      <c r="M195" s="52">
        <f>M183+M190+M194</f>
        <v>295</v>
      </c>
      <c r="N195" s="52">
        <f t="shared" si="109"/>
        <v>2418.37</v>
      </c>
      <c r="O195" s="52">
        <f t="shared" si="109"/>
        <v>81.589999999999989</v>
      </c>
      <c r="P195" s="52">
        <f t="shared" si="109"/>
        <v>69.009999999999991</v>
      </c>
      <c r="Q195" s="52">
        <f t="shared" si="109"/>
        <v>250.77000000000004</v>
      </c>
    </row>
    <row r="196" spans="1:32" ht="127.5" customHeight="1" x14ac:dyDescent="0.25">
      <c r="A196" s="37"/>
      <c r="B196" s="23"/>
      <c r="C196" s="62"/>
      <c r="D196" s="62"/>
      <c r="E196" s="62"/>
      <c r="F196" s="62"/>
      <c r="G196" s="62"/>
      <c r="H196" s="62"/>
      <c r="I196" s="11"/>
      <c r="J196" s="40"/>
      <c r="K196" s="22"/>
      <c r="L196" s="62"/>
      <c r="M196" s="62"/>
      <c r="N196" s="62"/>
      <c r="O196" s="62"/>
      <c r="P196" s="62"/>
      <c r="Q196" s="62"/>
      <c r="T196" s="2"/>
      <c r="U196" s="2"/>
      <c r="V196" s="2"/>
    </row>
    <row r="197" spans="1:32" ht="15.95" customHeight="1" x14ac:dyDescent="0.25">
      <c r="A197" s="31"/>
      <c r="B197" s="13" t="s">
        <v>0</v>
      </c>
      <c r="C197" s="76" t="s">
        <v>71</v>
      </c>
      <c r="D197" s="77"/>
      <c r="E197" s="77"/>
      <c r="F197" s="77"/>
      <c r="G197" s="77"/>
      <c r="H197" s="78"/>
      <c r="I197" s="22"/>
      <c r="J197" s="31"/>
      <c r="K197" s="13" t="s">
        <v>1</v>
      </c>
      <c r="L197" s="76" t="s">
        <v>71</v>
      </c>
      <c r="M197" s="77"/>
      <c r="N197" s="77"/>
      <c r="O197" s="77"/>
      <c r="P197" s="77"/>
      <c r="Q197" s="78"/>
      <c r="T197" s="2"/>
      <c r="U197" s="2"/>
      <c r="V197" s="2"/>
    </row>
    <row r="198" spans="1:32" s="2" customFormat="1" ht="30.75" customHeight="1" x14ac:dyDescent="0.25">
      <c r="A198" s="30" t="s">
        <v>7</v>
      </c>
      <c r="B198" s="10" t="s">
        <v>2</v>
      </c>
      <c r="C198" s="42" t="s">
        <v>8</v>
      </c>
      <c r="D198" s="43" t="s">
        <v>105</v>
      </c>
      <c r="E198" s="43" t="s">
        <v>85</v>
      </c>
      <c r="F198" s="43" t="s">
        <v>4</v>
      </c>
      <c r="G198" s="43" t="s">
        <v>5</v>
      </c>
      <c r="H198" s="43" t="s">
        <v>6</v>
      </c>
      <c r="I198" s="12"/>
      <c r="J198" s="30" t="s">
        <v>7</v>
      </c>
      <c r="K198" s="10" t="s">
        <v>2</v>
      </c>
      <c r="L198" s="42" t="s">
        <v>8</v>
      </c>
      <c r="M198" s="43" t="s">
        <v>105</v>
      </c>
      <c r="N198" s="43" t="s">
        <v>85</v>
      </c>
      <c r="O198" s="43" t="s">
        <v>4</v>
      </c>
      <c r="P198" s="43" t="s">
        <v>5</v>
      </c>
      <c r="Q198" s="43" t="s">
        <v>6</v>
      </c>
      <c r="S198" s="5"/>
    </row>
    <row r="199" spans="1:32" ht="31.5" customHeight="1" x14ac:dyDescent="0.25">
      <c r="A199" s="38">
        <v>234.01</v>
      </c>
      <c r="B199" s="13" t="s">
        <v>79</v>
      </c>
      <c r="C199" s="47">
        <v>90</v>
      </c>
      <c r="D199" s="48">
        <v>42</v>
      </c>
      <c r="E199" s="48">
        <v>223.58</v>
      </c>
      <c r="F199" s="48">
        <v>13.49</v>
      </c>
      <c r="G199" s="48">
        <v>12.48</v>
      </c>
      <c r="H199" s="48">
        <v>13.64</v>
      </c>
      <c r="I199" s="16"/>
      <c r="J199" s="32">
        <v>234.02</v>
      </c>
      <c r="K199" s="13" t="s">
        <v>79</v>
      </c>
      <c r="L199" s="47">
        <v>100</v>
      </c>
      <c r="M199" s="48">
        <v>46</v>
      </c>
      <c r="N199" s="48">
        <v>243.02</v>
      </c>
      <c r="O199" s="48">
        <v>15.11</v>
      </c>
      <c r="P199" s="48">
        <v>12.74</v>
      </c>
      <c r="Q199" s="48">
        <v>16.2</v>
      </c>
    </row>
    <row r="200" spans="1:32" s="2" customFormat="1" ht="31.5" customHeight="1" x14ac:dyDescent="0.25">
      <c r="A200" s="32">
        <v>1541.01</v>
      </c>
      <c r="B200" s="13" t="s">
        <v>23</v>
      </c>
      <c r="C200" s="47">
        <v>150</v>
      </c>
      <c r="D200" s="48">
        <v>11</v>
      </c>
      <c r="E200" s="48">
        <v>150.69999999999999</v>
      </c>
      <c r="F200" s="48">
        <v>3.13</v>
      </c>
      <c r="G200" s="48">
        <v>4.99</v>
      </c>
      <c r="H200" s="48">
        <v>12.54</v>
      </c>
      <c r="I200" s="16"/>
      <c r="J200" s="32">
        <v>1541</v>
      </c>
      <c r="K200" s="13" t="s">
        <v>23</v>
      </c>
      <c r="L200" s="47">
        <v>180</v>
      </c>
      <c r="M200" s="48">
        <v>12</v>
      </c>
      <c r="N200" s="48">
        <v>169.49</v>
      </c>
      <c r="O200" s="48">
        <v>3.64</v>
      </c>
      <c r="P200" s="48">
        <v>5.01</v>
      </c>
      <c r="Q200" s="48">
        <v>14.2</v>
      </c>
      <c r="S200" s="5"/>
      <c r="T200" s="5"/>
      <c r="U200" s="5"/>
      <c r="V200" s="5"/>
    </row>
    <row r="201" spans="1:32" ht="15.95" customHeight="1" x14ac:dyDescent="0.25">
      <c r="A201" s="31">
        <v>379</v>
      </c>
      <c r="B201" s="13" t="s">
        <v>18</v>
      </c>
      <c r="C201" s="44">
        <v>200</v>
      </c>
      <c r="D201" s="48">
        <v>15</v>
      </c>
      <c r="E201" s="48">
        <v>91.8</v>
      </c>
      <c r="F201" s="48">
        <v>3.42</v>
      </c>
      <c r="G201" s="48">
        <v>2.61</v>
      </c>
      <c r="H201" s="48">
        <v>9.16</v>
      </c>
      <c r="I201" s="16"/>
      <c r="J201" s="31" t="s">
        <v>27</v>
      </c>
      <c r="K201" s="13" t="s">
        <v>18</v>
      </c>
      <c r="L201" s="44">
        <v>200</v>
      </c>
      <c r="M201" s="48">
        <v>15</v>
      </c>
      <c r="N201" s="48">
        <v>91.8</v>
      </c>
      <c r="O201" s="48">
        <v>3.42</v>
      </c>
      <c r="P201" s="48">
        <v>2.61</v>
      </c>
      <c r="Q201" s="48">
        <v>9.16</v>
      </c>
      <c r="T201" s="8"/>
      <c r="U201" s="8"/>
      <c r="V201" s="8"/>
    </row>
    <row r="202" spans="1:32" ht="15.95" customHeight="1" x14ac:dyDescent="0.25">
      <c r="A202" s="32" t="s">
        <v>11</v>
      </c>
      <c r="B202" s="13" t="s">
        <v>10</v>
      </c>
      <c r="C202" s="47">
        <v>20</v>
      </c>
      <c r="D202" s="45">
        <v>2.5</v>
      </c>
      <c r="E202" s="48">
        <v>47</v>
      </c>
      <c r="F202" s="48">
        <v>1.52</v>
      </c>
      <c r="G202" s="48">
        <v>0.16</v>
      </c>
      <c r="H202" s="48">
        <v>9.84</v>
      </c>
      <c r="I202" s="16"/>
      <c r="J202" s="33" t="s">
        <v>11</v>
      </c>
      <c r="K202" s="13" t="s">
        <v>10</v>
      </c>
      <c r="L202" s="47">
        <v>40</v>
      </c>
      <c r="M202" s="45">
        <v>2.5</v>
      </c>
      <c r="N202" s="48">
        <v>47</v>
      </c>
      <c r="O202" s="48">
        <v>1.52</v>
      </c>
      <c r="P202" s="48">
        <v>0.16</v>
      </c>
      <c r="Q202" s="48">
        <v>9.84</v>
      </c>
    </row>
    <row r="203" spans="1:32" ht="15.95" customHeight="1" x14ac:dyDescent="0.25">
      <c r="A203" s="32"/>
      <c r="B203" s="13" t="s">
        <v>24</v>
      </c>
      <c r="C203" s="47">
        <v>40</v>
      </c>
      <c r="D203" s="48">
        <v>10</v>
      </c>
      <c r="E203" s="48">
        <v>112.5</v>
      </c>
      <c r="F203" s="48">
        <v>6.25</v>
      </c>
      <c r="G203" s="48">
        <v>3.12</v>
      </c>
      <c r="H203" s="48">
        <v>17.88</v>
      </c>
      <c r="I203" s="16"/>
      <c r="J203" s="32"/>
      <c r="K203" s="13" t="s">
        <v>24</v>
      </c>
      <c r="L203" s="47">
        <v>40</v>
      </c>
      <c r="M203" s="45">
        <v>10</v>
      </c>
      <c r="N203" s="48">
        <v>165.6</v>
      </c>
      <c r="O203" s="48">
        <v>3.4</v>
      </c>
      <c r="P203" s="48">
        <v>4.5199999999999996</v>
      </c>
      <c r="Q203" s="48">
        <v>27.88</v>
      </c>
      <c r="R203" s="8"/>
      <c r="S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</row>
    <row r="204" spans="1:32" ht="15.95" customHeight="1" x14ac:dyDescent="0.25">
      <c r="A204" s="29"/>
      <c r="B204" s="10" t="s">
        <v>12</v>
      </c>
      <c r="C204" s="64">
        <f t="shared" ref="C204:H204" si="110">SUM(C199:C203)</f>
        <v>500</v>
      </c>
      <c r="D204" s="65">
        <f t="shared" si="110"/>
        <v>80.5</v>
      </c>
      <c r="E204" s="65">
        <f t="shared" si="110"/>
        <v>625.57999999999993</v>
      </c>
      <c r="F204" s="65">
        <f t="shared" si="110"/>
        <v>27.81</v>
      </c>
      <c r="G204" s="65">
        <f t="shared" si="110"/>
        <v>23.36</v>
      </c>
      <c r="H204" s="65">
        <f t="shared" si="110"/>
        <v>63.06</v>
      </c>
      <c r="I204" s="16"/>
      <c r="J204" s="29"/>
      <c r="K204" s="10" t="s">
        <v>12</v>
      </c>
      <c r="L204" s="51">
        <f t="shared" ref="L204:Q204" si="111">SUM(L199:L203)</f>
        <v>560</v>
      </c>
      <c r="M204" s="65">
        <f t="shared" si="111"/>
        <v>85.5</v>
      </c>
      <c r="N204" s="65">
        <f t="shared" si="111"/>
        <v>716.91</v>
      </c>
      <c r="O204" s="65">
        <f t="shared" si="111"/>
        <v>27.09</v>
      </c>
      <c r="P204" s="65">
        <f t="shared" si="111"/>
        <v>25.04</v>
      </c>
      <c r="Q204" s="65">
        <f t="shared" si="111"/>
        <v>77.28</v>
      </c>
    </row>
    <row r="205" spans="1:32" ht="48" customHeight="1" x14ac:dyDescent="0.25">
      <c r="A205" s="31">
        <v>29.01</v>
      </c>
      <c r="B205" s="13" t="s">
        <v>72</v>
      </c>
      <c r="C205" s="50">
        <v>60</v>
      </c>
      <c r="D205" s="46">
        <v>12</v>
      </c>
      <c r="E205" s="46">
        <v>54.86</v>
      </c>
      <c r="F205" s="46">
        <v>0.57999999999999996</v>
      </c>
      <c r="G205" s="46">
        <v>5.05</v>
      </c>
      <c r="H205" s="46">
        <v>1.64</v>
      </c>
      <c r="I205" s="11"/>
      <c r="J205" s="31">
        <v>29</v>
      </c>
      <c r="K205" s="13" t="s">
        <v>72</v>
      </c>
      <c r="L205" s="50">
        <v>100</v>
      </c>
      <c r="M205" s="46">
        <f>SUM(M199:M204)</f>
        <v>171</v>
      </c>
      <c r="N205" s="46">
        <f>SUM(N199:N203)</f>
        <v>716.91</v>
      </c>
      <c r="O205" s="46">
        <f>SUM(O199:O203)</f>
        <v>27.09</v>
      </c>
      <c r="P205" s="46">
        <f>SUM(P199:P203)</f>
        <v>25.04</v>
      </c>
      <c r="Q205" s="46">
        <f>SUM(Q199:Q203)</f>
        <v>77.28</v>
      </c>
    </row>
    <row r="206" spans="1:32" ht="15.95" customHeight="1" x14ac:dyDescent="0.25">
      <c r="A206" s="31">
        <v>102.04</v>
      </c>
      <c r="B206" s="13" t="s">
        <v>74</v>
      </c>
      <c r="C206" s="50">
        <v>210</v>
      </c>
      <c r="D206" s="46">
        <v>19</v>
      </c>
      <c r="E206" s="46">
        <v>160.47</v>
      </c>
      <c r="F206" s="46">
        <v>7.31</v>
      </c>
      <c r="G206" s="46">
        <v>7.69</v>
      </c>
      <c r="H206" s="46">
        <v>14.81</v>
      </c>
      <c r="I206" s="16"/>
      <c r="J206" s="31">
        <v>102.04</v>
      </c>
      <c r="K206" s="13" t="s">
        <v>74</v>
      </c>
      <c r="L206" s="50">
        <v>250</v>
      </c>
      <c r="M206" s="46">
        <v>19</v>
      </c>
      <c r="N206" s="46">
        <v>54.86</v>
      </c>
      <c r="O206" s="46">
        <v>0.57999999999999996</v>
      </c>
      <c r="P206" s="46">
        <v>5.05</v>
      </c>
      <c r="Q206" s="46">
        <v>1.64</v>
      </c>
    </row>
    <row r="207" spans="1:32" ht="15.95" customHeight="1" x14ac:dyDescent="0.25">
      <c r="A207" s="31">
        <v>294.02</v>
      </c>
      <c r="B207" s="13" t="s">
        <v>75</v>
      </c>
      <c r="C207" s="50">
        <v>90</v>
      </c>
      <c r="D207" s="45">
        <v>40</v>
      </c>
      <c r="E207" s="45">
        <v>147.57</v>
      </c>
      <c r="F207" s="46">
        <v>7.85</v>
      </c>
      <c r="G207" s="46">
        <v>8.73</v>
      </c>
      <c r="H207" s="46">
        <v>8.93</v>
      </c>
      <c r="I207" s="16"/>
      <c r="J207" s="31">
        <v>294.02999999999997</v>
      </c>
      <c r="K207" s="13" t="s">
        <v>75</v>
      </c>
      <c r="L207" s="50">
        <v>100</v>
      </c>
      <c r="M207" s="46">
        <v>42</v>
      </c>
      <c r="N207" s="46">
        <v>160.47</v>
      </c>
      <c r="O207" s="46">
        <v>7.31</v>
      </c>
      <c r="P207" s="46">
        <v>7.69</v>
      </c>
      <c r="Q207" s="46">
        <v>14.81</v>
      </c>
    </row>
    <row r="208" spans="1:32" ht="32.25" customHeight="1" x14ac:dyDescent="0.25">
      <c r="A208" s="33">
        <v>202</v>
      </c>
      <c r="B208" s="20" t="s">
        <v>76</v>
      </c>
      <c r="C208" s="58">
        <v>150</v>
      </c>
      <c r="D208" s="61">
        <v>10</v>
      </c>
      <c r="E208" s="45">
        <v>200.57</v>
      </c>
      <c r="F208" s="45">
        <v>3.46</v>
      </c>
      <c r="G208" s="45">
        <v>4.62</v>
      </c>
      <c r="H208" s="45">
        <v>36.299999999999997</v>
      </c>
      <c r="I208" s="15"/>
      <c r="J208" s="33">
        <v>202.02</v>
      </c>
      <c r="K208" s="20" t="s">
        <v>76</v>
      </c>
      <c r="L208" s="58">
        <v>180</v>
      </c>
      <c r="M208" s="46">
        <v>11</v>
      </c>
      <c r="N208" s="46">
        <v>216.64</v>
      </c>
      <c r="O208" s="46">
        <v>11.06</v>
      </c>
      <c r="P208" s="46">
        <v>13</v>
      </c>
      <c r="Q208" s="46">
        <v>13.18</v>
      </c>
    </row>
    <row r="209" spans="1:17" ht="15.95" customHeight="1" x14ac:dyDescent="0.25">
      <c r="A209" s="31">
        <v>1544</v>
      </c>
      <c r="B209" s="13" t="s">
        <v>73</v>
      </c>
      <c r="C209" s="44">
        <v>180</v>
      </c>
      <c r="D209" s="45">
        <v>9</v>
      </c>
      <c r="E209" s="45">
        <v>42.84</v>
      </c>
      <c r="F209" s="45"/>
      <c r="G209" s="45"/>
      <c r="H209" s="45">
        <v>3.59</v>
      </c>
      <c r="I209" s="19"/>
      <c r="J209" s="31">
        <v>12</v>
      </c>
      <c r="K209" s="13" t="s">
        <v>56</v>
      </c>
      <c r="L209" s="44">
        <v>200</v>
      </c>
      <c r="M209" s="61">
        <v>11</v>
      </c>
      <c r="N209" s="45">
        <v>200.57</v>
      </c>
      <c r="O209" s="45">
        <v>3.46</v>
      </c>
      <c r="P209" s="45">
        <v>4.62</v>
      </c>
      <c r="Q209" s="45">
        <v>36.299999999999997</v>
      </c>
    </row>
    <row r="210" spans="1:17" ht="15.95" customHeight="1" x14ac:dyDescent="0.25">
      <c r="A210" s="32" t="s">
        <v>15</v>
      </c>
      <c r="B210" s="13" t="s">
        <v>10</v>
      </c>
      <c r="C210" s="47">
        <v>20</v>
      </c>
      <c r="D210" s="45">
        <v>2.5</v>
      </c>
      <c r="E210" s="48">
        <v>47</v>
      </c>
      <c r="F210" s="48">
        <v>1.52</v>
      </c>
      <c r="G210" s="48">
        <v>0.16</v>
      </c>
      <c r="H210" s="48">
        <v>9.84</v>
      </c>
      <c r="I210" s="16"/>
      <c r="J210" s="32" t="s">
        <v>15</v>
      </c>
      <c r="K210" s="13" t="s">
        <v>10</v>
      </c>
      <c r="L210" s="47">
        <v>20</v>
      </c>
      <c r="M210" s="45">
        <v>2.5</v>
      </c>
      <c r="N210" s="48">
        <v>47</v>
      </c>
      <c r="O210" s="48">
        <v>1.52</v>
      </c>
      <c r="P210" s="48">
        <v>0.16</v>
      </c>
      <c r="Q210" s="48">
        <v>9.84</v>
      </c>
    </row>
    <row r="211" spans="1:17" ht="15.95" customHeight="1" x14ac:dyDescent="0.25">
      <c r="A211" s="31" t="s">
        <v>15</v>
      </c>
      <c r="B211" s="13" t="s">
        <v>16</v>
      </c>
      <c r="C211" s="50">
        <v>30</v>
      </c>
      <c r="D211" s="45">
        <v>2.5</v>
      </c>
      <c r="E211" s="46">
        <v>77.7</v>
      </c>
      <c r="F211" s="46">
        <v>2.5499999999999998</v>
      </c>
      <c r="G211" s="46">
        <v>0.99</v>
      </c>
      <c r="H211" s="46">
        <v>14.49</v>
      </c>
      <c r="I211" s="16"/>
      <c r="J211" s="31" t="s">
        <v>15</v>
      </c>
      <c r="K211" s="13" t="s">
        <v>16</v>
      </c>
      <c r="L211" s="50">
        <v>60</v>
      </c>
      <c r="M211" s="45">
        <v>5</v>
      </c>
      <c r="N211" s="46">
        <v>155.4</v>
      </c>
      <c r="O211" s="46">
        <v>5.0999999999999996</v>
      </c>
      <c r="P211" s="46">
        <v>1.98</v>
      </c>
      <c r="Q211" s="46">
        <v>28.98</v>
      </c>
    </row>
    <row r="212" spans="1:17" ht="15.95" customHeight="1" x14ac:dyDescent="0.25">
      <c r="A212" s="29"/>
      <c r="B212" s="10" t="s">
        <v>12</v>
      </c>
      <c r="C212" s="51">
        <f t="shared" ref="C212:H212" si="112">SUM(C205:C211)</f>
        <v>740</v>
      </c>
      <c r="D212" s="52">
        <f t="shared" si="112"/>
        <v>95</v>
      </c>
      <c r="E212" s="52">
        <f t="shared" si="112"/>
        <v>731.0100000000001</v>
      </c>
      <c r="F212" s="52">
        <f t="shared" si="112"/>
        <v>23.27</v>
      </c>
      <c r="G212" s="52">
        <f t="shared" si="112"/>
        <v>27.24</v>
      </c>
      <c r="H212" s="52">
        <f t="shared" si="112"/>
        <v>89.6</v>
      </c>
      <c r="I212" s="16"/>
      <c r="J212" s="29"/>
      <c r="K212" s="10" t="s">
        <v>12</v>
      </c>
      <c r="L212" s="51">
        <f t="shared" ref="L212:Q213" si="113">SUM(L205:L211)</f>
        <v>910</v>
      </c>
      <c r="M212" s="45">
        <v>5</v>
      </c>
      <c r="N212" s="46">
        <v>155.4</v>
      </c>
      <c r="O212" s="46">
        <v>5.0999999999999996</v>
      </c>
      <c r="P212" s="46">
        <v>1.98</v>
      </c>
      <c r="Q212" s="46">
        <v>28.98</v>
      </c>
    </row>
    <row r="213" spans="1:17" ht="15.95" customHeight="1" x14ac:dyDescent="0.25">
      <c r="A213" s="29"/>
      <c r="B213" s="10" t="s">
        <v>17</v>
      </c>
      <c r="C213" s="51">
        <f>C212+C204</f>
        <v>1240</v>
      </c>
      <c r="D213" s="52">
        <f t="shared" ref="D213:H213" si="114">D212+D204</f>
        <v>175.5</v>
      </c>
      <c r="E213" s="52">
        <f t="shared" si="114"/>
        <v>1356.5900000000001</v>
      </c>
      <c r="F213" s="52">
        <f t="shared" si="114"/>
        <v>51.08</v>
      </c>
      <c r="G213" s="52">
        <f t="shared" si="114"/>
        <v>50.599999999999994</v>
      </c>
      <c r="H213" s="52">
        <f t="shared" si="114"/>
        <v>152.66</v>
      </c>
      <c r="I213" s="11"/>
      <c r="J213" s="29"/>
      <c r="K213" s="10" t="s">
        <v>17</v>
      </c>
      <c r="L213" s="51">
        <f>L212+L204</f>
        <v>1470</v>
      </c>
      <c r="M213" s="52">
        <f t="shared" ref="M213" si="115">SUM(M206:M212)</f>
        <v>95.5</v>
      </c>
      <c r="N213" s="52">
        <f t="shared" si="113"/>
        <v>990.33999999999992</v>
      </c>
      <c r="O213" s="52">
        <f t="shared" si="113"/>
        <v>34.130000000000003</v>
      </c>
      <c r="P213" s="52">
        <f t="shared" si="113"/>
        <v>34.479999999999997</v>
      </c>
      <c r="Q213" s="52">
        <f t="shared" si="113"/>
        <v>133.72999999999999</v>
      </c>
    </row>
    <row r="214" spans="1:17" ht="15.95" customHeight="1" x14ac:dyDescent="0.25">
      <c r="A214" s="31"/>
      <c r="B214" s="13" t="s">
        <v>41</v>
      </c>
      <c r="C214" s="50">
        <v>100</v>
      </c>
      <c r="D214" s="46">
        <v>21</v>
      </c>
      <c r="E214" s="46">
        <v>327.10000000000002</v>
      </c>
      <c r="F214" s="46">
        <v>4.8</v>
      </c>
      <c r="G214" s="46">
        <v>14.5</v>
      </c>
      <c r="H214" s="46">
        <v>45</v>
      </c>
      <c r="I214" s="11"/>
      <c r="J214" s="31"/>
      <c r="K214" s="13" t="s">
        <v>41</v>
      </c>
      <c r="L214" s="50">
        <v>100</v>
      </c>
      <c r="M214" s="46">
        <v>21</v>
      </c>
      <c r="N214" s="46">
        <v>327.10000000000002</v>
      </c>
      <c r="O214" s="46">
        <v>4.8</v>
      </c>
      <c r="P214" s="46">
        <v>14.5</v>
      </c>
      <c r="Q214" s="46">
        <v>45</v>
      </c>
    </row>
    <row r="215" spans="1:17" ht="15.95" customHeight="1" x14ac:dyDescent="0.25">
      <c r="A215" s="31">
        <v>377.02</v>
      </c>
      <c r="B215" s="13" t="s">
        <v>26</v>
      </c>
      <c r="C215" s="50">
        <v>200</v>
      </c>
      <c r="D215" s="46">
        <v>6</v>
      </c>
      <c r="E215" s="46">
        <v>26.18</v>
      </c>
      <c r="F215" s="46">
        <v>0.06</v>
      </c>
      <c r="G215" s="46">
        <v>0.01</v>
      </c>
      <c r="H215" s="46">
        <v>2.21</v>
      </c>
      <c r="I215" s="22"/>
      <c r="J215" s="31">
        <v>377.02</v>
      </c>
      <c r="K215" s="13" t="s">
        <v>26</v>
      </c>
      <c r="L215" s="50">
        <v>200</v>
      </c>
      <c r="M215" s="46">
        <v>6</v>
      </c>
      <c r="N215" s="46">
        <v>26.18</v>
      </c>
      <c r="O215" s="46">
        <v>0.06</v>
      </c>
      <c r="P215" s="46">
        <v>0.01</v>
      </c>
      <c r="Q215" s="46">
        <v>2.21</v>
      </c>
    </row>
    <row r="216" spans="1:17" ht="15.95" customHeight="1" x14ac:dyDescent="0.25">
      <c r="A216" s="29"/>
      <c r="B216" s="10" t="s">
        <v>12</v>
      </c>
      <c r="C216" s="51">
        <f t="shared" ref="C216:H216" si="116">SUM(C214:C215)</f>
        <v>300</v>
      </c>
      <c r="D216" s="52">
        <f>SUM(D214:D215)</f>
        <v>27</v>
      </c>
      <c r="E216" s="52">
        <f t="shared" si="116"/>
        <v>353.28000000000003</v>
      </c>
      <c r="F216" s="52">
        <f t="shared" si="116"/>
        <v>4.8599999999999994</v>
      </c>
      <c r="G216" s="52">
        <f t="shared" si="116"/>
        <v>14.51</v>
      </c>
      <c r="H216" s="52">
        <f t="shared" si="116"/>
        <v>47.21</v>
      </c>
      <c r="I216" s="16"/>
      <c r="J216" s="29"/>
      <c r="K216" s="10" t="s">
        <v>12</v>
      </c>
      <c r="L216" s="51">
        <f t="shared" ref="L216:O217" si="117">SUM(L214:L215)</f>
        <v>300</v>
      </c>
      <c r="M216" s="46">
        <f>SUM(M214:M215)</f>
        <v>27</v>
      </c>
      <c r="N216" s="46">
        <f>SUM(N214:N215)</f>
        <v>353.28000000000003</v>
      </c>
      <c r="O216" s="46">
        <f>SUM(O214:O215)</f>
        <v>4.8599999999999994</v>
      </c>
      <c r="P216" s="46">
        <v>0.01</v>
      </c>
      <c r="Q216" s="46">
        <v>2.21</v>
      </c>
    </row>
    <row r="217" spans="1:17" ht="15.95" customHeight="1" x14ac:dyDescent="0.25">
      <c r="A217" s="29"/>
      <c r="B217" s="10" t="s">
        <v>19</v>
      </c>
      <c r="C217" s="51">
        <f t="shared" ref="C217:H217" si="118">C216+C213</f>
        <v>1540</v>
      </c>
      <c r="D217" s="52">
        <f>D204+D212+D216</f>
        <v>202.5</v>
      </c>
      <c r="E217" s="52">
        <f t="shared" si="118"/>
        <v>1709.8700000000001</v>
      </c>
      <c r="F217" s="52">
        <f t="shared" si="118"/>
        <v>55.94</v>
      </c>
      <c r="G217" s="52">
        <f t="shared" si="118"/>
        <v>65.11</v>
      </c>
      <c r="H217" s="52">
        <f t="shared" si="118"/>
        <v>199.87</v>
      </c>
      <c r="I217" s="11"/>
      <c r="J217" s="29"/>
      <c r="K217" s="10" t="s">
        <v>19</v>
      </c>
      <c r="L217" s="51">
        <f t="shared" ref="L217:Q218" si="119">L216+L213</f>
        <v>1770</v>
      </c>
      <c r="M217" s="52">
        <f>SUM(M215:M216)</f>
        <v>33</v>
      </c>
      <c r="N217" s="52">
        <f t="shared" si="117"/>
        <v>379.46000000000004</v>
      </c>
      <c r="O217" s="52">
        <f t="shared" si="117"/>
        <v>4.919999999999999</v>
      </c>
      <c r="P217" s="52">
        <f>SUM(P214:P215)</f>
        <v>14.51</v>
      </c>
      <c r="Q217" s="52">
        <f>SUM(Q214:Q215)</f>
        <v>47.21</v>
      </c>
    </row>
    <row r="218" spans="1:17" ht="15.95" customHeight="1" x14ac:dyDescent="0.25">
      <c r="A218" s="40"/>
      <c r="B218" s="23"/>
      <c r="C218" s="66"/>
      <c r="D218" s="82" t="s">
        <v>89</v>
      </c>
      <c r="E218" s="82"/>
      <c r="F218" s="82"/>
      <c r="G218" s="82"/>
      <c r="H218" s="82"/>
      <c r="I218" s="82"/>
      <c r="J218" s="82"/>
      <c r="K218" s="82"/>
      <c r="L218" s="66"/>
      <c r="M218" s="52">
        <f>M205+M213+M217</f>
        <v>299.5</v>
      </c>
      <c r="N218" s="52">
        <f t="shared" si="119"/>
        <v>706.56000000000006</v>
      </c>
      <c r="O218" s="52">
        <f t="shared" si="119"/>
        <v>9.7199999999999989</v>
      </c>
      <c r="P218" s="52">
        <f t="shared" si="119"/>
        <v>29.009999999999998</v>
      </c>
      <c r="Q218" s="52">
        <f t="shared" si="119"/>
        <v>92.210000000000008</v>
      </c>
    </row>
    <row r="219" spans="1:17" ht="15.95" customHeight="1" x14ac:dyDescent="0.25">
      <c r="A219" s="41"/>
      <c r="B219" s="10" t="s">
        <v>83</v>
      </c>
      <c r="C219" s="67">
        <f t="shared" ref="C219:H219" si="120">(C204+C183+C161+C139+C118+C96+C73+C52+C30+C8)/10</f>
        <v>574.5</v>
      </c>
      <c r="D219" s="68">
        <f t="shared" si="120"/>
        <v>99.55</v>
      </c>
      <c r="E219" s="68">
        <f t="shared" si="120"/>
        <v>623.23900000000003</v>
      </c>
      <c r="F219" s="68">
        <f t="shared" si="120"/>
        <v>23.402699999999999</v>
      </c>
      <c r="G219" s="68">
        <f t="shared" si="120"/>
        <v>22.692299999999999</v>
      </c>
      <c r="H219" s="68">
        <f t="shared" si="120"/>
        <v>70.055700000000002</v>
      </c>
      <c r="I219" s="22"/>
      <c r="J219" s="41"/>
      <c r="K219" s="10" t="s">
        <v>83</v>
      </c>
      <c r="L219" s="89">
        <f>(L204+L183+L161+L139+L118+L96+L73+L52+L30+L8)/10</f>
        <v>600.10400000000004</v>
      </c>
      <c r="M219" s="67">
        <f t="shared" ref="M219:Q219" si="121">(M204+M183+M161+M139+M118+M96+M73+M52+M30+M8)/10</f>
        <v>103.05</v>
      </c>
      <c r="N219" s="67">
        <f t="shared" si="121"/>
        <v>687.77600000000007</v>
      </c>
      <c r="O219" s="67">
        <f t="shared" si="121"/>
        <v>26.006999999999998</v>
      </c>
      <c r="P219" s="67">
        <f t="shared" si="121"/>
        <v>23.350999999999999</v>
      </c>
      <c r="Q219" s="67">
        <f t="shared" si="121"/>
        <v>75.871099999999998</v>
      </c>
    </row>
    <row r="220" spans="1:17" ht="15.95" customHeight="1" x14ac:dyDescent="0.25">
      <c r="A220" s="41"/>
      <c r="B220" s="10" t="s">
        <v>84</v>
      </c>
      <c r="C220" s="67">
        <f>(C212+C190+C168+C147+C125+C104+C81+C59+C38+C16)/10</f>
        <v>703</v>
      </c>
      <c r="D220" s="68">
        <f>(D212+D190+D168+D147+D125+D104+D81+D59+D38+D16)/10</f>
        <v>90.4</v>
      </c>
      <c r="E220" s="68">
        <f>(E212+E190+E168+E147+E125+E104+E81+E59+E38+E16)/10</f>
        <v>747.32800000000009</v>
      </c>
      <c r="F220" s="68">
        <f>(F212+F190+F168+F147+F125+F104+F81+F59+F38+F16)/10</f>
        <v>24.683</v>
      </c>
      <c r="G220" s="68">
        <f>(G212+G190+G168+G147+G125+G104+G81+G59+G38+G16)/10</f>
        <v>28.968</v>
      </c>
      <c r="H220" s="68">
        <f>(H212+H190+H168+H147+H125+H104+H81+H59+H38+H16)/10</f>
        <v>80.981999999999999</v>
      </c>
      <c r="I220" s="16"/>
      <c r="J220" s="41"/>
      <c r="K220" s="10" t="s">
        <v>84</v>
      </c>
      <c r="L220" s="89">
        <f>(L212+L190+L168+L147+L125+L104+L81+L59+L38+L16)/10</f>
        <v>837.5</v>
      </c>
      <c r="M220" s="67">
        <f>(M212+M190+M168+M147+M125+M104+M81+M59+M38+M16)/10</f>
        <v>95.5</v>
      </c>
      <c r="N220" s="67">
        <f>(N212+N190+N168+N147+N125+N104+N81+N59+N38+N16)/10</f>
        <v>826.79700000000014</v>
      </c>
      <c r="O220" s="67">
        <f>(O212+O190+O168+O147+O125+O104+O81+O59+O38+O16)/10</f>
        <v>27.220999999999997</v>
      </c>
      <c r="P220" s="67">
        <f>(P212+P190+P168+P147+P125+P104+P81+P59+P38+P16)/10</f>
        <v>31.685999999999989</v>
      </c>
      <c r="Q220" s="67">
        <f>(Q212+Q190+Q168+Q147+Q125+Q104+Q81+Q59+Q38+Q16)/10</f>
        <v>93.481999999999999</v>
      </c>
    </row>
    <row r="221" spans="1:17" ht="15.95" customHeight="1" x14ac:dyDescent="0.25">
      <c r="A221" s="41"/>
      <c r="B221" s="10" t="s">
        <v>17</v>
      </c>
      <c r="C221" s="67">
        <f>C220+C219</f>
        <v>1277.5</v>
      </c>
      <c r="D221" s="68">
        <f>D220+D219</f>
        <v>189.95</v>
      </c>
      <c r="E221" s="68">
        <f>E220+E219</f>
        <v>1370.567</v>
      </c>
      <c r="F221" s="68">
        <f>F220+F219</f>
        <v>48.085700000000003</v>
      </c>
      <c r="G221" s="68">
        <f>G220+G219</f>
        <v>51.660299999999999</v>
      </c>
      <c r="H221" s="68">
        <f>H220+H219</f>
        <v>151.0377</v>
      </c>
      <c r="I221" s="16"/>
      <c r="J221" s="41"/>
      <c r="K221" s="10" t="s">
        <v>17</v>
      </c>
      <c r="L221" s="89">
        <f>L220+L219</f>
        <v>1437.604</v>
      </c>
      <c r="M221" s="67">
        <f>M220+M219</f>
        <v>198.55</v>
      </c>
      <c r="N221" s="67">
        <f>N220+N219</f>
        <v>1514.5730000000003</v>
      </c>
      <c r="O221" s="67">
        <f>O220+O219</f>
        <v>53.227999999999994</v>
      </c>
      <c r="P221" s="67">
        <f>P220+P219</f>
        <v>55.036999999999992</v>
      </c>
      <c r="Q221" s="67">
        <f>Q220+Q219</f>
        <v>169.35309999999998</v>
      </c>
    </row>
  </sheetData>
  <mergeCells count="21">
    <mergeCell ref="D218:K218"/>
    <mergeCell ref="C1:H1"/>
    <mergeCell ref="L1:Q1"/>
    <mergeCell ref="C23:H23"/>
    <mergeCell ref="L23:Q23"/>
    <mergeCell ref="C45:H45"/>
    <mergeCell ref="L45:Q45"/>
    <mergeCell ref="C66:H66"/>
    <mergeCell ref="L66:Q66"/>
    <mergeCell ref="C88:H88"/>
    <mergeCell ref="L88:Q88"/>
    <mergeCell ref="C111:H111"/>
    <mergeCell ref="L111:Q111"/>
    <mergeCell ref="C197:H197"/>
    <mergeCell ref="L197:Q197"/>
    <mergeCell ref="C132:H132"/>
    <mergeCell ref="L132:Q132"/>
    <mergeCell ref="C154:H154"/>
    <mergeCell ref="L154:Q154"/>
    <mergeCell ref="C175:H175"/>
    <mergeCell ref="L175:Q175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2022-11-29T12:11:59Z</dcterms:modified>
</cp:coreProperties>
</file>